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FMA\Site\deart.ufma.br\arq\"/>
    </mc:Choice>
  </mc:AlternateContent>
  <bookViews>
    <workbookView xWindow="0" yWindow="150" windowWidth="15480" windowHeight="8475" tabRatio="865"/>
  </bookViews>
  <sheets>
    <sheet name="CHEFE" sheetId="2" r:id="rId1"/>
    <sheet name="01" sheetId="1" r:id="rId2"/>
    <sheet name="02" sheetId="4" r:id="rId3"/>
    <sheet name="03" sheetId="5" r:id="rId4"/>
    <sheet name="04" sheetId="6" r:id="rId5"/>
    <sheet name="05" sheetId="7" r:id="rId6"/>
    <sheet name="06" sheetId="8" r:id="rId7"/>
    <sheet name="07" sheetId="9" r:id="rId8"/>
    <sheet name="08" sheetId="10" r:id="rId9"/>
    <sheet name="09" sheetId="12" r:id="rId10"/>
    <sheet name="10" sheetId="13" r:id="rId11"/>
    <sheet name="11" sheetId="14" r:id="rId12"/>
    <sheet name="12" sheetId="15" r:id="rId13"/>
    <sheet name="13" sheetId="16" r:id="rId14"/>
    <sheet name="14" sheetId="17" r:id="rId15"/>
    <sheet name="15" sheetId="18" r:id="rId16"/>
    <sheet name="16" sheetId="19" r:id="rId17"/>
    <sheet name="17" sheetId="20" r:id="rId18"/>
    <sheet name="18" sheetId="21" r:id="rId19"/>
    <sheet name="19" sheetId="22" r:id="rId20"/>
    <sheet name="20" sheetId="23" r:id="rId21"/>
    <sheet name="21" sheetId="34" r:id="rId22"/>
    <sheet name="22" sheetId="24" r:id="rId23"/>
    <sheet name="23" sheetId="25" r:id="rId24"/>
    <sheet name="24" sheetId="26" r:id="rId25"/>
    <sheet name="25" sheetId="27" r:id="rId26"/>
    <sheet name="26" sheetId="28" r:id="rId27"/>
    <sheet name="27" sheetId="29" r:id="rId28"/>
    <sheet name="28" sheetId="30" r:id="rId29"/>
    <sheet name="29" sheetId="31" r:id="rId30"/>
    <sheet name="30" sheetId="32" r:id="rId31"/>
    <sheet name="31" sheetId="39" r:id="rId32"/>
    <sheet name="32" sheetId="33" r:id="rId33"/>
    <sheet name="33" sheetId="35" r:id="rId34"/>
    <sheet name="34" sheetId="36" r:id="rId35"/>
    <sheet name="35" sheetId="37" r:id="rId36"/>
    <sheet name="36" sheetId="38" r:id="rId37"/>
    <sheet name="37" sheetId="40" r:id="rId38"/>
    <sheet name="38" sheetId="41" r:id="rId39"/>
    <sheet name="39" sheetId="42" r:id="rId40"/>
    <sheet name="40" sheetId="43" r:id="rId41"/>
    <sheet name="41" sheetId="44" r:id="rId42"/>
    <sheet name="42" sheetId="45" r:id="rId43"/>
    <sheet name="43" sheetId="46" r:id="rId44"/>
    <sheet name="44" sheetId="47" r:id="rId45"/>
    <sheet name="45" sheetId="48" r:id="rId46"/>
    <sheet name="46" sheetId="49" r:id="rId47"/>
    <sheet name="47" sheetId="50" r:id="rId48"/>
    <sheet name="48" sheetId="51" r:id="rId49"/>
    <sheet name="49" sheetId="52" r:id="rId50"/>
    <sheet name="50" sheetId="53" r:id="rId51"/>
  </sheets>
  <definedNames>
    <definedName name="_xlnm._FilterDatabase" localSheetId="0" hidden="1">CHEFE!$A$8:$AI$58</definedName>
    <definedName name="_xlnm.Print_Area" localSheetId="1">'01'!$A$1:$I$106</definedName>
    <definedName name="_xlnm.Print_Area" localSheetId="2">'02'!$A$1:$I$106</definedName>
    <definedName name="_xlnm.Print_Area" localSheetId="3">'03'!$A$1:$I$106</definedName>
    <definedName name="_xlnm.Print_Area" localSheetId="4">'04'!$A$1:$I$106</definedName>
    <definedName name="_xlnm.Print_Area" localSheetId="5">'05'!$A$1:$I$106</definedName>
    <definedName name="_xlnm.Print_Area" localSheetId="6">'06'!$A$1:$I$106</definedName>
    <definedName name="_xlnm.Print_Area" localSheetId="7">'07'!$A$1:$I$106</definedName>
    <definedName name="_xlnm.Print_Area" localSheetId="8">'08'!$A$1:$I$106</definedName>
    <definedName name="_xlnm.Print_Area" localSheetId="9">'09'!$A$1:$I$106</definedName>
    <definedName name="_xlnm.Print_Area" localSheetId="10">'10'!$A$1:$I$106</definedName>
    <definedName name="_xlnm.Print_Area" localSheetId="11">'11'!$A$1:$I$106</definedName>
    <definedName name="_xlnm.Print_Area" localSheetId="12">'12'!$A$1:$I$106</definedName>
    <definedName name="_xlnm.Print_Area" localSheetId="13">'13'!$A$1:$I$106</definedName>
    <definedName name="_xlnm.Print_Area" localSheetId="14">'14'!$A$1:$I$106</definedName>
    <definedName name="_xlnm.Print_Area" localSheetId="15">'15'!$A$1:$I$106</definedName>
    <definedName name="_xlnm.Print_Area" localSheetId="16">'16'!$A$1:$I$106</definedName>
    <definedName name="_xlnm.Print_Area" localSheetId="17">'17'!$A$1:$I$106</definedName>
    <definedName name="_xlnm.Print_Area" localSheetId="18">'18'!$A$1:$I$106</definedName>
    <definedName name="_xlnm.Print_Area" localSheetId="19">'19'!$A$1:$I$106</definedName>
    <definedName name="_xlnm.Print_Area" localSheetId="20">'20'!$A$1:$I$106</definedName>
    <definedName name="_xlnm.Print_Area" localSheetId="21">'21'!$A$1:$I$106</definedName>
    <definedName name="_xlnm.Print_Area" localSheetId="22">'22'!$A$1:$I$106</definedName>
    <definedName name="_xlnm.Print_Area" localSheetId="23">'23'!$A$1:$I$106</definedName>
    <definedName name="_xlnm.Print_Area" localSheetId="24">'24'!$A$1:$I$106</definedName>
    <definedName name="_xlnm.Print_Area" localSheetId="25">'25'!$A$1:$I$106</definedName>
    <definedName name="_xlnm.Print_Area" localSheetId="26">'26'!$A$1:$I$106</definedName>
    <definedName name="_xlnm.Print_Area" localSheetId="27">'27'!$A$1:$I$106</definedName>
    <definedName name="_xlnm.Print_Area" localSheetId="28">'28'!$A$1:$I$106</definedName>
    <definedName name="_xlnm.Print_Area" localSheetId="29">'29'!$A$1:$I$106</definedName>
    <definedName name="_xlnm.Print_Area" localSheetId="30">'30'!$A$1:$I$106</definedName>
    <definedName name="_xlnm.Print_Area" localSheetId="31">'31'!$A$1:$I$106</definedName>
    <definedName name="_xlnm.Print_Area" localSheetId="32">'32'!$A$1:$I$106</definedName>
    <definedName name="_xlnm.Print_Area" localSheetId="33">'33'!$A$1:$I$106</definedName>
    <definedName name="_xlnm.Print_Area" localSheetId="34">'34'!$A$1:$I$106</definedName>
    <definedName name="_xlnm.Print_Area" localSheetId="35">'35'!$A$1:$I$106</definedName>
    <definedName name="_xlnm.Print_Area" localSheetId="36">'36'!$A$1:$I$106</definedName>
    <definedName name="_xlnm.Print_Area" localSheetId="37">'37'!$A$1:$I$106</definedName>
    <definedName name="_xlnm.Print_Area" localSheetId="38">'38'!$A$1:$I$106</definedName>
    <definedName name="_xlnm.Print_Area" localSheetId="39">'39'!$A$1:$I$106</definedName>
    <definedName name="_xlnm.Print_Area" localSheetId="40">'40'!$A$1:$I$106</definedName>
    <definedName name="_xlnm.Print_Area" localSheetId="41">'41'!$A$1:$I$106</definedName>
    <definedName name="_xlnm.Print_Area" localSheetId="42">'42'!$A$1:$I$106</definedName>
    <definedName name="_xlnm.Print_Area" localSheetId="43">'43'!$A$1:$I$106</definedName>
    <definedName name="_xlnm.Print_Area" localSheetId="44">'44'!$A$1:$I$106</definedName>
    <definedName name="_xlnm.Print_Area" localSheetId="45">'45'!$A$1:$I$106</definedName>
    <definedName name="_xlnm.Print_Area" localSheetId="46">'46'!$A$1:$I$106</definedName>
    <definedName name="_xlnm.Print_Area" localSheetId="47">'47'!$A$1:$I$106</definedName>
    <definedName name="_xlnm.Print_Area" localSheetId="48">'48'!$A$1:$I$106</definedName>
    <definedName name="_xlnm.Print_Area" localSheetId="49">'49'!$A$1:$I$106</definedName>
    <definedName name="_xlnm.Print_Area" localSheetId="50">'50'!$A$1:$I$106</definedName>
    <definedName name="_xlnm.Print_Area" localSheetId="0">CHEFE!$A$1:$AI$66</definedName>
  </definedNames>
  <calcPr calcId="152511"/>
</workbook>
</file>

<file path=xl/calcChain.xml><?xml version="1.0" encoding="utf-8"?>
<calcChain xmlns="http://schemas.openxmlformats.org/spreadsheetml/2006/main">
  <c r="AH39" i="2" l="1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I7" i="53"/>
  <c r="I7" i="52"/>
  <c r="I7" i="51"/>
  <c r="I7" i="50"/>
  <c r="I7" i="49"/>
  <c r="I7" i="48"/>
  <c r="I7" i="47"/>
  <c r="I7" i="46"/>
  <c r="I7" i="45"/>
  <c r="I7" i="44"/>
  <c r="I7" i="43"/>
  <c r="I7" i="42"/>
  <c r="I7" i="41"/>
  <c r="I7" i="40"/>
  <c r="I7" i="39"/>
  <c r="I7" i="38"/>
  <c r="I7" i="37"/>
  <c r="I7" i="36"/>
  <c r="I7" i="35"/>
  <c r="I7" i="33"/>
  <c r="I7" i="32"/>
  <c r="I7" i="31"/>
  <c r="I7" i="30"/>
  <c r="I7" i="29"/>
  <c r="I7" i="28"/>
  <c r="I7" i="27"/>
  <c r="I7" i="26"/>
  <c r="I7" i="25"/>
  <c r="I7" i="24"/>
  <c r="I7" i="34"/>
  <c r="I7" i="23"/>
  <c r="I7" i="22"/>
  <c r="I7" i="21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B31" i="2"/>
  <c r="AI31" i="2" s="1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I7" i="19"/>
  <c r="I7" i="18"/>
  <c r="I7" i="17"/>
  <c r="I7" i="16"/>
  <c r="I7" i="15"/>
  <c r="I7" i="14"/>
  <c r="I7" i="13"/>
  <c r="I7" i="12"/>
  <c r="I7" i="10"/>
  <c r="I7" i="9"/>
  <c r="I7" i="8"/>
  <c r="I7" i="7"/>
  <c r="I7" i="6"/>
  <c r="I7" i="5"/>
  <c r="I7" i="4"/>
  <c r="I7" i="1"/>
  <c r="I7" i="20"/>
  <c r="AI41" i="2" l="1"/>
  <c r="AI37" i="2"/>
  <c r="AI35" i="2"/>
  <c r="AI33" i="2"/>
  <c r="AI43" i="2"/>
  <c r="AI39" i="2"/>
  <c r="AI38" i="2"/>
  <c r="AI30" i="2"/>
  <c r="AI32" i="2"/>
  <c r="AI40" i="2"/>
  <c r="AI34" i="2"/>
  <c r="AI42" i="2"/>
  <c r="AI36" i="2"/>
  <c r="AI44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AI58" i="2" s="1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AI55" i="2" s="1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AI54" i="2" s="1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AI53" i="2" s="1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I51" i="2" s="1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I50" i="2" s="1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I57" i="2"/>
  <c r="AI56" i="2"/>
  <c r="AI52" i="2"/>
  <c r="AI49" i="2"/>
  <c r="AI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0" i="2"/>
  <c r="B11" i="2"/>
  <c r="B9" i="2"/>
  <c r="H9" i="2"/>
  <c r="E104" i="53"/>
  <c r="E104" i="52"/>
  <c r="E104" i="51"/>
  <c r="E104" i="50"/>
  <c r="E104" i="49"/>
  <c r="E104" i="48"/>
  <c r="E104" i="47"/>
  <c r="E104" i="46"/>
  <c r="E104" i="45"/>
  <c r="E104" i="44"/>
  <c r="E104" i="43"/>
  <c r="E104" i="42"/>
  <c r="E104" i="41"/>
  <c r="E104" i="40"/>
  <c r="E104" i="39"/>
  <c r="E104" i="38"/>
  <c r="E104" i="37"/>
  <c r="E104" i="36"/>
  <c r="E104" i="35"/>
  <c r="E104" i="34"/>
  <c r="E104" i="33"/>
  <c r="E104" i="32"/>
  <c r="E104" i="31"/>
  <c r="E104" i="30"/>
  <c r="E104" i="29"/>
  <c r="E104" i="28"/>
  <c r="E104" i="27"/>
  <c r="E104" i="26"/>
  <c r="E104" i="25"/>
  <c r="E104" i="24"/>
  <c r="AI48" i="2" l="1"/>
  <c r="AI46" i="2"/>
  <c r="AI47" i="2"/>
  <c r="I72" i="2"/>
  <c r="AI45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AI28" i="2" s="1"/>
  <c r="G28" i="2"/>
  <c r="F28" i="2"/>
  <c r="E28" i="2"/>
  <c r="D28" i="2"/>
  <c r="C28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AI23" i="2" s="1"/>
  <c r="G23" i="2"/>
  <c r="F23" i="2"/>
  <c r="E23" i="2"/>
  <c r="D23" i="2"/>
  <c r="C23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AI15" i="2" s="1"/>
  <c r="G15" i="2"/>
  <c r="F15" i="2"/>
  <c r="E15" i="2"/>
  <c r="D15" i="2"/>
  <c r="C15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E104" i="23"/>
  <c r="E104" i="22"/>
  <c r="E104" i="21"/>
  <c r="E104" i="20"/>
  <c r="E104" i="19"/>
  <c r="E104" i="18"/>
  <c r="E104" i="17"/>
  <c r="E104" i="16"/>
  <c r="E104" i="15"/>
  <c r="E104" i="14"/>
  <c r="E104" i="13"/>
  <c r="E104" i="12"/>
  <c r="E104" i="10"/>
  <c r="E104" i="9"/>
  <c r="E104" i="8"/>
  <c r="E104" i="7"/>
  <c r="E104" i="6"/>
  <c r="E104" i="5"/>
  <c r="E104" i="4"/>
  <c r="G9" i="2"/>
  <c r="I71" i="2" s="1"/>
  <c r="F9" i="2"/>
  <c r="AI16" i="2" l="1"/>
  <c r="I70" i="2"/>
  <c r="AI24" i="2"/>
  <c r="S71" i="2"/>
  <c r="AI27" i="2"/>
  <c r="S72" i="2"/>
  <c r="I69" i="2"/>
  <c r="S69" i="2" s="1"/>
  <c r="AI14" i="2"/>
  <c r="AI17" i="2"/>
  <c r="AI18" i="2"/>
  <c r="AI19" i="2"/>
  <c r="AI20" i="2"/>
  <c r="AI22" i="2"/>
  <c r="AI26" i="2"/>
  <c r="AI25" i="2"/>
  <c r="AI21" i="2"/>
  <c r="AI11" i="2"/>
  <c r="AI12" i="2"/>
  <c r="AI13" i="2"/>
  <c r="AI10" i="2"/>
  <c r="D9" i="2"/>
  <c r="S70" i="2" s="1"/>
  <c r="C9" i="2"/>
  <c r="N69" i="2" l="1"/>
  <c r="N71" i="2"/>
  <c r="N72" i="2"/>
  <c r="N70" i="2"/>
  <c r="Z9" i="2"/>
  <c r="AA9" i="2"/>
  <c r="AB9" i="2"/>
  <c r="AC9" i="2"/>
  <c r="AD9" i="2"/>
  <c r="AE9" i="2"/>
  <c r="AF9" i="2"/>
  <c r="AG9" i="2"/>
  <c r="AH9" i="2"/>
  <c r="Y9" i="2" l="1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E9" i="2"/>
  <c r="AI9" i="2" l="1"/>
  <c r="E104" i="1" l="1"/>
</calcChain>
</file>

<file path=xl/sharedStrings.xml><?xml version="1.0" encoding="utf-8"?>
<sst xmlns="http://schemas.openxmlformats.org/spreadsheetml/2006/main" count="4724" uniqueCount="234">
  <si>
    <t>Docente</t>
  </si>
  <si>
    <t>Titulação</t>
  </si>
  <si>
    <t>Classe</t>
  </si>
  <si>
    <t>Matrícula SIAPE</t>
  </si>
  <si>
    <t>Regime</t>
  </si>
  <si>
    <t>Situação</t>
  </si>
  <si>
    <t xml:space="preserve">PLANEJAMENTO ACADÊMICO DOCENTE - </t>
  </si>
  <si>
    <t>Atividades</t>
  </si>
  <si>
    <t>CH/Semana</t>
  </si>
  <si>
    <t>Especificações</t>
  </si>
  <si>
    <t>GRADUAÇÃO</t>
  </si>
  <si>
    <t>Ensino</t>
  </si>
  <si>
    <t>Disciplinas Ministradas:</t>
  </si>
  <si>
    <t>Considerações:</t>
  </si>
  <si>
    <t>Orientandos:</t>
  </si>
  <si>
    <t>Estágio</t>
  </si>
  <si>
    <t>Número de Estagiários:</t>
  </si>
  <si>
    <t>Coordenação</t>
  </si>
  <si>
    <t>Curso</t>
  </si>
  <si>
    <t>Título do(s) Projeto(s):</t>
  </si>
  <si>
    <t>PÓS-GRADUAÇÃO</t>
  </si>
  <si>
    <t>Orientandos de Especialização:</t>
  </si>
  <si>
    <t>Orientandos de Mestrado e/ou Doutorado:</t>
  </si>
  <si>
    <t>PESQUISA</t>
  </si>
  <si>
    <t>Título do(s) Projeto(s) de Pesquisa:</t>
  </si>
  <si>
    <t>Título do(s) Grupo(s) de Pesquisa:</t>
  </si>
  <si>
    <t>Outros</t>
  </si>
  <si>
    <t>EXTENSÃO</t>
  </si>
  <si>
    <t>Título do(s) Projeto(s) de Extensão:</t>
  </si>
  <si>
    <t>Título do(s) Grupo(s) de Estudo/Extensão:</t>
  </si>
  <si>
    <t>Título do(s) Curso(s) Ministrado(s):</t>
  </si>
  <si>
    <t>Denominação do(s) Serviço(s) Prestado(s):</t>
  </si>
  <si>
    <t>ADMINISTRAÇÃO</t>
  </si>
  <si>
    <t>Cargo (Função Gratificada FG-1):</t>
  </si>
  <si>
    <t>Título do(s) Evento(s) Coordenado(s):</t>
  </si>
  <si>
    <t>Título do(s) Evento(s):</t>
  </si>
  <si>
    <t>Comissões</t>
  </si>
  <si>
    <t>Denominação de cada Comissão:</t>
  </si>
  <si>
    <t>Reuniões</t>
  </si>
  <si>
    <t xml:space="preserve">    OUTRAS ATIVIDADES</t>
  </si>
  <si>
    <t xml:space="preserve">    CARGA HORÁRIA TOTAL</t>
  </si>
  <si>
    <t xml:space="preserve">       São Luís,  _____  de  ___________________  de  _________.</t>
  </si>
  <si>
    <r>
      <t xml:space="preserve">Produção Intelectual
(Artística e Bibliográfica)
</t>
    </r>
    <r>
      <rPr>
        <sz val="12"/>
        <color indexed="8"/>
        <rFont val="Arial"/>
        <family val="2"/>
      </rPr>
      <t>mín. 04, máx. 08</t>
    </r>
  </si>
  <si>
    <r>
      <t xml:space="preserve">Projetos de Pesquisa
</t>
    </r>
    <r>
      <rPr>
        <sz val="12"/>
        <color indexed="8"/>
        <rFont val="Arial"/>
        <family val="2"/>
      </rPr>
      <t>(aprovados pela PPPG/CONSEPE)
mín. 04, máx. 20</t>
    </r>
  </si>
  <si>
    <r>
      <t xml:space="preserve">Grupos ou Núcleos de Pesquisa
</t>
    </r>
    <r>
      <rPr>
        <sz val="12"/>
        <color indexed="8"/>
        <rFont val="Arial"/>
        <family val="2"/>
      </rPr>
      <t>(aprovados pela PPPG/CONSEPE)
mín. 04, máx. 08</t>
    </r>
  </si>
  <si>
    <r>
      <t xml:space="preserve">Orientação
</t>
    </r>
    <r>
      <rPr>
        <i/>
        <sz val="14"/>
        <color indexed="8"/>
        <rFont val="Arial"/>
        <family val="2"/>
      </rPr>
      <t xml:space="preserve">Strictu Sensu
</t>
    </r>
    <r>
      <rPr>
        <sz val="12"/>
        <color indexed="8"/>
        <rFont val="Arial"/>
        <family val="2"/>
      </rPr>
      <t>máx. 08</t>
    </r>
  </si>
  <si>
    <r>
      <t xml:space="preserve">Orientação
</t>
    </r>
    <r>
      <rPr>
        <i/>
        <sz val="14"/>
        <color indexed="8"/>
        <rFont val="Arial"/>
        <family val="2"/>
      </rPr>
      <t xml:space="preserve">Lato Sensu
</t>
    </r>
    <r>
      <rPr>
        <sz val="12"/>
        <color indexed="8"/>
        <rFont val="Arial"/>
        <family val="2"/>
      </rPr>
      <t>máx. 04</t>
    </r>
  </si>
  <si>
    <r>
      <t xml:space="preserve">Planejamento
</t>
    </r>
    <r>
      <rPr>
        <sz val="12"/>
        <color indexed="8"/>
        <rFont val="Arial"/>
        <family val="2"/>
      </rPr>
      <t>(preparação das aulas)
máx. 14</t>
    </r>
  </si>
  <si>
    <r>
      <t xml:space="preserve">Ministração
</t>
    </r>
    <r>
      <rPr>
        <sz val="12"/>
        <color indexed="8"/>
        <rFont val="Arial"/>
        <family val="2"/>
      </rPr>
      <t>mín. 08, máx. 12</t>
    </r>
  </si>
  <si>
    <r>
      <t xml:space="preserve">Atividades
Complementares
</t>
    </r>
    <r>
      <rPr>
        <sz val="12"/>
        <color indexed="8"/>
        <rFont val="Arial"/>
        <family val="2"/>
      </rPr>
      <t>máx. 08</t>
    </r>
  </si>
  <si>
    <r>
      <t xml:space="preserve">Projetos de Ensino
</t>
    </r>
    <r>
      <rPr>
        <sz val="12"/>
        <color indexed="8"/>
        <rFont val="Arial"/>
        <family val="2"/>
      </rPr>
      <t>mín. 04, máx. 20</t>
    </r>
  </si>
  <si>
    <r>
      <t xml:space="preserve">Coordenação
</t>
    </r>
    <r>
      <rPr>
        <sz val="12"/>
        <color indexed="8"/>
        <rFont val="Arial"/>
        <family val="2"/>
      </rPr>
      <t>mín. 08, máx. 20</t>
    </r>
  </si>
  <si>
    <r>
      <t xml:space="preserve">Supervisão
</t>
    </r>
    <r>
      <rPr>
        <sz val="12"/>
        <color indexed="8"/>
        <rFont val="Arial"/>
        <family val="2"/>
      </rPr>
      <t>máx. 20</t>
    </r>
  </si>
  <si>
    <r>
      <t xml:space="preserve">Tutoria
</t>
    </r>
    <r>
      <rPr>
        <sz val="12"/>
        <color indexed="8"/>
        <rFont val="Arial"/>
        <family val="2"/>
      </rPr>
      <t>(PET, Iniciação Científica, etc.)
mín 02, máx. 08</t>
    </r>
  </si>
  <si>
    <r>
      <t xml:space="preserve">Ministração
</t>
    </r>
    <r>
      <rPr>
        <sz val="12"/>
        <color indexed="8"/>
        <rFont val="Arial"/>
        <family val="2"/>
      </rPr>
      <t>mín. 08, máx. 20</t>
    </r>
  </si>
  <si>
    <r>
      <t xml:space="preserve">Trabalho de
Conclusão de Curso
</t>
    </r>
    <r>
      <rPr>
        <sz val="12"/>
        <color indexed="8"/>
        <rFont val="Arial"/>
        <family val="2"/>
      </rPr>
      <t>mín. 02, máx. 08</t>
    </r>
  </si>
  <si>
    <r>
      <t xml:space="preserve">Planejamento
</t>
    </r>
    <r>
      <rPr>
        <sz val="12"/>
        <color indexed="8"/>
        <rFont val="Arial"/>
        <family val="2"/>
      </rPr>
      <t>(preparação das aulas)
máx. 20</t>
    </r>
  </si>
  <si>
    <r>
      <t xml:space="preserve">Supervisão de
Pós-Doutorado
</t>
    </r>
    <r>
      <rPr>
        <sz val="12"/>
        <color indexed="8"/>
        <rFont val="Arial"/>
        <family val="2"/>
      </rPr>
      <t>mín. 02, máx. 08</t>
    </r>
  </si>
  <si>
    <r>
      <t xml:space="preserve">Projetos de Extensão
</t>
    </r>
    <r>
      <rPr>
        <sz val="12"/>
        <color indexed="8"/>
        <rFont val="Arial"/>
        <family val="2"/>
      </rPr>
      <t>(não remunerados e aprovados pela PROEX/CONSEPE)
mín. 04, máx 20</t>
    </r>
  </si>
  <si>
    <r>
      <t xml:space="preserve">Grupos/Ligas
</t>
    </r>
    <r>
      <rPr>
        <sz val="12"/>
        <color indexed="8"/>
        <rFont val="Arial"/>
        <family val="2"/>
      </rPr>
      <t>(não remunerados e aprovados pela PROEX/CONSEPE)
mín. 02, máx. 08</t>
    </r>
  </si>
  <si>
    <r>
      <t xml:space="preserve">Cursos Ministrados
</t>
    </r>
    <r>
      <rPr>
        <sz val="12"/>
        <color indexed="8"/>
        <rFont val="Arial"/>
        <family val="2"/>
      </rPr>
      <t>(aprovados pela PROEX/CONSEPE)
máx. 12</t>
    </r>
  </si>
  <si>
    <r>
      <t xml:space="preserve">Serviços Técnicos
</t>
    </r>
    <r>
      <rPr>
        <sz val="12"/>
        <color indexed="8"/>
        <rFont val="Arial"/>
        <family val="2"/>
      </rPr>
      <t>(aprovados pela UFMA e cadastrados na PROEX)
máx. 12</t>
    </r>
  </si>
  <si>
    <r>
      <t xml:space="preserve">Curso, Chefia ou Direção
</t>
    </r>
    <r>
      <rPr>
        <sz val="12"/>
        <color indexed="8"/>
        <rFont val="Arial"/>
        <family val="2"/>
      </rPr>
      <t>20 horas por cargo</t>
    </r>
  </si>
  <si>
    <r>
      <t xml:space="preserve">Colegiado, Departamento,
Centro, etc.
</t>
    </r>
    <r>
      <rPr>
        <sz val="12"/>
        <color indexed="8"/>
        <rFont val="Arial"/>
        <family val="2"/>
      </rPr>
      <t>máx. 02</t>
    </r>
  </si>
  <si>
    <r>
      <t xml:space="preserve">Temporárias
(Departamento, Centro, etc.)
</t>
    </r>
    <r>
      <rPr>
        <sz val="12"/>
        <color indexed="8"/>
        <rFont val="Arial"/>
        <family val="2"/>
      </rPr>
      <t>máx. 02</t>
    </r>
  </si>
  <si>
    <r>
      <t xml:space="preserve">Membro de
Comissão Organizadora
</t>
    </r>
    <r>
      <rPr>
        <sz val="12"/>
        <color indexed="8"/>
        <rFont val="Arial"/>
        <family val="2"/>
      </rPr>
      <t>máx. 02</t>
    </r>
  </si>
  <si>
    <r>
      <t xml:space="preserve">Eventos Artísticos
e/ou Científicos
</t>
    </r>
    <r>
      <rPr>
        <sz val="12"/>
        <color indexed="8"/>
        <rFont val="Arial"/>
        <family val="2"/>
      </rPr>
      <t>máx. 04</t>
    </r>
  </si>
  <si>
    <r>
      <t xml:space="preserve">Permanentes
</t>
    </r>
    <r>
      <rPr>
        <sz val="12"/>
        <color indexed="8"/>
        <rFont val="Arial"/>
        <family val="2"/>
      </rPr>
      <t>mín. 02, máx. 04</t>
    </r>
  </si>
  <si>
    <r>
      <rPr>
        <b/>
        <sz val="24"/>
        <color indexed="8"/>
        <rFont val="Arial"/>
        <family val="2"/>
      </rPr>
      <t xml:space="preserve">UNIVERSIDADE FEDERAL DO MARANHÃO
</t>
    </r>
    <r>
      <rPr>
        <sz val="24"/>
        <color indexed="8"/>
        <rFont val="Arial"/>
        <family val="2"/>
      </rPr>
      <t>DEPARTAMENTO DE ARTES</t>
    </r>
  </si>
  <si>
    <t xml:space="preserve">PLANEJAMENTO ACADÊMICO - </t>
  </si>
  <si>
    <t>INFORMAÇÕES</t>
  </si>
  <si>
    <t>DISTRIBUIÇÃO DE CARGA HORÁRIA SEMANAL</t>
  </si>
  <si>
    <t>PÓS-GRAD.</t>
  </si>
  <si>
    <t>Outras atividades</t>
  </si>
  <si>
    <t>TOTAL</t>
  </si>
  <si>
    <t>Aula</t>
  </si>
  <si>
    <t>Orientação</t>
  </si>
  <si>
    <t>Produção Intelectual</t>
  </si>
  <si>
    <t>Supervisão de Estágio de Pós-Doutorado</t>
  </si>
  <si>
    <t>Cursos Ministrados</t>
  </si>
  <si>
    <t>Serviços Técnicos</t>
  </si>
  <si>
    <t>Reuniões (Colegiado, Departamento, Centro)</t>
  </si>
  <si>
    <t>Ministração</t>
  </si>
  <si>
    <t>Planejamento</t>
  </si>
  <si>
    <t>Trabalho de Conclusão de Curso</t>
  </si>
  <si>
    <t>Tutoria ( Iniciação Científica, PET, etc.)</t>
  </si>
  <si>
    <t>Supervisão</t>
  </si>
  <si>
    <t>Projetos de Ensino</t>
  </si>
  <si>
    <t>Atividades Complementares</t>
  </si>
  <si>
    <r>
      <t xml:space="preserve">Orientação
</t>
    </r>
    <r>
      <rPr>
        <i/>
        <sz val="9"/>
        <color indexed="8"/>
        <rFont val="Arial"/>
        <family val="2"/>
      </rPr>
      <t>Lato Sensu</t>
    </r>
  </si>
  <si>
    <r>
      <t xml:space="preserve">Orientação 
</t>
    </r>
    <r>
      <rPr>
        <i/>
        <sz val="9"/>
        <color indexed="8"/>
        <rFont val="Arial"/>
        <family val="2"/>
      </rPr>
      <t>Strictu Sensu</t>
    </r>
  </si>
  <si>
    <t>Projetos de Pesquisa</t>
  </si>
  <si>
    <t>Grupos de Pesquisa</t>
  </si>
  <si>
    <t>Projetos de Extensão não remunerados</t>
  </si>
  <si>
    <t>Grupos/Ligas 
não remunerados</t>
  </si>
  <si>
    <t>Curso, Chefia ou Direção</t>
  </si>
  <si>
    <t>Eventos Científicos e/ou Artísticos</t>
  </si>
  <si>
    <t>Membro de Comissão Organizadora</t>
  </si>
  <si>
    <t>Temporárias (Departamento, etc.)</t>
  </si>
  <si>
    <t>Permanentes</t>
  </si>
  <si>
    <t>Nº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</si>
  <si>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</si>
  <si>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</si>
  <si>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</si>
  <si>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</si>
  <si>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</si>
  <si>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</si>
  <si>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</si>
  <si>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</si>
  <si>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</si>
  <si>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</si>
  <si>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</si>
  <si>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</si>
  <si>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</si>
  <si>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</si>
  <si>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</si>
  <si>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</si>
  <si>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</si>
  <si>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</si>
  <si>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</si>
  <si>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</si>
  <si>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Coordenação do Curso de Artes Visuais:</t>
  </si>
  <si>
    <t>Coordenação do Curso de Artes Visuais EAD:</t>
  </si>
  <si>
    <t>Coordenação do Curso de Música:</t>
  </si>
  <si>
    <t>Coordenação do Curso de Teatro EAD:</t>
  </si>
  <si>
    <t>Coordenação do Curso de Teatro:</t>
  </si>
  <si>
    <t>Coordenação do ProfArtes:</t>
  </si>
  <si>
    <t>Chefia do Departamento de Artes:</t>
  </si>
  <si>
    <t>APROVAÇÃO EM REUNIÃO DA ASSEMBLÉIA DEPARTAMENTAL REALIZADA EM   ____/____/_______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</si>
  <si>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</si>
  <si>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</si>
  <si>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</si>
  <si>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</si>
  <si>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</si>
  <si>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</si>
  <si>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</si>
  <si>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</si>
  <si>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</si>
  <si>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</si>
  <si>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</si>
  <si>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</si>
  <si>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</si>
  <si>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</si>
  <si>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</si>
  <si>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</si>
  <si>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</si>
  <si>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</si>
  <si>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</si>
  <si>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</si>
  <si>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</si>
  <si>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</si>
  <si>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</si>
  <si>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</si>
  <si>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</si>
  <si>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</si>
  <si>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</si>
  <si>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</si>
  <si>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</si>
  <si>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</si>
  <si>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r>
      <t xml:space="preserve">_________________________________________________
</t>
    </r>
    <r>
      <rPr>
        <sz val="14"/>
        <color theme="1"/>
        <rFont val="Arial"/>
        <family val="2"/>
      </rPr>
      <t>Chefe do Departamento de Artes</t>
    </r>
  </si>
  <si>
    <t>_________________________________________________
Assinatura do Docente</t>
  </si>
  <si>
    <t>Área</t>
  </si>
  <si>
    <r>
      <t xml:space="preserve">UNIVERSIDADE FEDERAL DO MARANHÃO
</t>
    </r>
    <r>
      <rPr>
        <sz val="16"/>
        <color indexed="8"/>
        <rFont val="Arial"/>
        <family val="2"/>
      </rPr>
      <t>DEPARTAMENTO DE ARTES</t>
    </r>
  </si>
  <si>
    <r>
      <t xml:space="preserve">_________________________________________________
</t>
    </r>
    <r>
      <rPr>
        <sz val="12"/>
        <color indexed="8"/>
        <rFont val="Arial"/>
        <family val="2"/>
      </rPr>
      <t>Chefe do Departamento de Artes</t>
    </r>
  </si>
  <si>
    <t>Doutor</t>
  </si>
  <si>
    <t>Adjunto</t>
  </si>
  <si>
    <t>Música</t>
  </si>
  <si>
    <t>Dedicação Exclusiva</t>
  </si>
  <si>
    <t>Ativo</t>
  </si>
  <si>
    <t>ALBERTO PEDROSA DANTAS FILHO</t>
  </si>
  <si>
    <t>Mestre</t>
  </si>
  <si>
    <t>Artes Visuais</t>
  </si>
  <si>
    <t>40 Horas</t>
  </si>
  <si>
    <t>2015.1</t>
  </si>
  <si>
    <t>ANA SOCORRO RAMOS BRAGA</t>
  </si>
  <si>
    <t>Assistente</t>
  </si>
  <si>
    <t>Teatro</t>
  </si>
  <si>
    <t>ANA TERESA DESTERRO RABÊLO</t>
  </si>
  <si>
    <t>ANTÔNIO EUGÊNIO ARAÚJO FERREIRA</t>
  </si>
  <si>
    <t>ANTÔNIO FRANCISCO DE SALES PADILHA</t>
  </si>
  <si>
    <t>ARÃO NOGUEIRA PARANAGUÁ DE SANTANA</t>
  </si>
  <si>
    <t>Associado</t>
  </si>
  <si>
    <t>Afastado</t>
  </si>
  <si>
    <t>CÁSSIA REJANE PIRES BATISTA</t>
  </si>
  <si>
    <t>DANIEL LEMOS CERQUEIRA</t>
  </si>
  <si>
    <t>DONATO FONSECA FILHO</t>
  </si>
  <si>
    <t>Graduado</t>
  </si>
  <si>
    <t>Auxiliar</t>
  </si>
  <si>
    <t>ELISENE CASTRO MATOS</t>
  </si>
  <si>
    <t>FERNANDA AREIAS DE OLIVEIRA</t>
  </si>
  <si>
    <t>FLÁVIA ANDRESA OLIVEIRA DE MENEZES</t>
  </si>
  <si>
    <t>GERSINO DOS SANTOS MARTINS</t>
  </si>
  <si>
    <t>GISELE SOARES DE VASCONCELOS</t>
  </si>
  <si>
    <t>GUILHERME AUGUSTO DE ÁVILA</t>
  </si>
  <si>
    <t>ISABEL MOTA COSTA</t>
  </si>
  <si>
    <t>JOÃO FORTUNATO SOARES DE QUADROS JÚNIOR</t>
  </si>
  <si>
    <t>JOSÉ JOÃO SANTOS LOBATO</t>
  </si>
  <si>
    <t>Especialista</t>
  </si>
  <si>
    <t>JOSÉ MARCELO DO ESPÍRITO SANTO</t>
  </si>
  <si>
    <t>JOSÉ MURILO MORAES DOS SANTOS</t>
  </si>
  <si>
    <t>LUÍSA MARIA PEREIRA OSÓRIO DA FONSECA</t>
  </si>
  <si>
    <t>LUIZ ROBERTO DE SOUZA</t>
  </si>
  <si>
    <t>MARIA JOSÉ LISBOA DA SILVA</t>
  </si>
  <si>
    <t>MARIA MIRTES DOS SANTOS BARROS</t>
  </si>
  <si>
    <t>MARIA VERÓNICA PASCUCCI</t>
  </si>
  <si>
    <t>MÉRCIA MARIA FERREIRA ANTUNES PACHECO</t>
  </si>
  <si>
    <t>MICHELLE NASCIMENTO CABRAL FONSECA</t>
  </si>
  <si>
    <t>MARINEIDE CÂMARA SILVA</t>
  </si>
  <si>
    <t>PAULO CÉSAR ALVES DE CARVALHO</t>
  </si>
  <si>
    <t>RICIERI CARLINI ZORZAL</t>
  </si>
  <si>
    <t>LEONARDO CORRÊA BOTTA PEREIRA</t>
  </si>
  <si>
    <t>RISAELMA DE JESUS ARCANJO MOURA CORDEIRO</t>
  </si>
  <si>
    <t>TÁCITO FREIRE BORRALHO</t>
  </si>
  <si>
    <t>TÂNIA CRISTINA COSTA RIBEIRO</t>
  </si>
  <si>
    <t>REGIANE APARECIDA CAIRE DA SILVA</t>
  </si>
  <si>
    <t>VIVIANE MOURA DA ROCHA</t>
  </si>
  <si>
    <t>Quantidade de Docentes:</t>
  </si>
  <si>
    <t>Docentes de Artes Visuais:</t>
  </si>
  <si>
    <t>Docentes de Teatro:</t>
  </si>
  <si>
    <t>Doutores:</t>
  </si>
  <si>
    <t>Mestres:</t>
  </si>
  <si>
    <t>Especialistas:</t>
  </si>
  <si>
    <t>Graduados:</t>
  </si>
  <si>
    <t>Docentes de Música:</t>
  </si>
  <si>
    <t>Efetivos:</t>
  </si>
  <si>
    <t>Substitutos:</t>
  </si>
  <si>
    <t>Ativos:</t>
  </si>
  <si>
    <t>Afastados:</t>
  </si>
  <si>
    <t>ESTATÍSTICAS</t>
  </si>
  <si>
    <t>ALIONÁLIA SHARLON MACIEL BATISTA RAMOS LOPES</t>
  </si>
  <si>
    <t>Substituto</t>
  </si>
  <si>
    <t>MARÍLIA MARTHA FRANÇA SOUZA</t>
  </si>
  <si>
    <t>TISSIANA DOS SANTOS CARVALHEDO</t>
  </si>
  <si>
    <t>RICARDO MAZZINI BORDINI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</si>
</sst>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4"/>
      <color indexed="8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16"/>
      <color rgb="FFFF0000"/>
      <name val="Arial"/>
      <family val="2"/>
    </font>
    <font>
      <b/>
      <sz val="24"/>
      <color theme="1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11"/>
      <color theme="1"/>
      <name val="Arial"/>
      <family val="2"/>
    </font>
    <font>
      <b/>
      <sz val="18"/>
      <color indexed="8"/>
      <name val="Arial"/>
      <family val="2"/>
    </font>
    <font>
      <sz val="16"/>
      <color indexed="8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9"/>
      <color indexed="8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/>
      <diagonal/>
    </border>
    <border>
      <left style="thin">
        <color theme="0" tint="-0.24994659260841701"/>
      </left>
      <right style="thin">
        <color theme="1"/>
      </right>
      <top style="thin">
        <color theme="1"/>
      </top>
      <bottom/>
      <diagonal/>
    </border>
    <border>
      <left style="thin">
        <color theme="0" tint="-0.24994659260841701"/>
      </left>
      <right style="thin">
        <color theme="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14999847407452621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14999847407452621"/>
      </left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indexed="64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6" fillId="0" borderId="1" xfId="0" applyFont="1" applyBorder="1" applyAlignment="1" applyProtection="1">
      <alignment horizontal="center" vertical="center"/>
      <protection hidden="1"/>
    </xf>
    <xf numFmtId="0" fontId="7" fillId="0" borderId="0" xfId="0" applyFont="1"/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9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/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8" fillId="0" borderId="12" xfId="0" applyNumberFormat="1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vertical="center"/>
      <protection locked="0"/>
    </xf>
    <xf numFmtId="0" fontId="0" fillId="0" borderId="0" xfId="0" applyAlignment="1"/>
    <xf numFmtId="0" fontId="20" fillId="0" borderId="0" xfId="0" applyFont="1" applyBorder="1" applyAlignment="1" applyProtection="1">
      <protection hidden="1"/>
    </xf>
    <xf numFmtId="0" fontId="20" fillId="0" borderId="3" xfId="0" applyFont="1" applyBorder="1" applyAlignment="1" applyProtection="1">
      <alignment horizontal="center"/>
      <protection hidden="1"/>
    </xf>
    <xf numFmtId="0" fontId="20" fillId="0" borderId="88" xfId="0" applyFont="1" applyBorder="1" applyAlignment="1" applyProtection="1">
      <alignment horizontal="center"/>
      <protection hidden="1"/>
    </xf>
    <xf numFmtId="0" fontId="20" fillId="0" borderId="4" xfId="0" applyFont="1" applyBorder="1" applyAlignment="1" applyProtection="1">
      <protection hidden="1"/>
    </xf>
    <xf numFmtId="0" fontId="20" fillId="0" borderId="5" xfId="0" applyFont="1" applyBorder="1" applyAlignment="1" applyProtection="1">
      <alignment horizontal="center"/>
      <protection hidden="1"/>
    </xf>
    <xf numFmtId="0" fontId="20" fillId="0" borderId="97" xfId="0" applyFont="1" applyBorder="1" applyAlignment="1" applyProtection="1">
      <protection hidden="1"/>
    </xf>
    <xf numFmtId="0" fontId="20" fillId="0" borderId="98" xfId="0" applyFont="1" applyBorder="1" applyAlignment="1" applyProtection="1">
      <alignment horizontal="center" textRotation="90" wrapText="1"/>
      <protection hidden="1"/>
    </xf>
    <xf numFmtId="0" fontId="11" fillId="0" borderId="100" xfId="0" applyNumberFormat="1" applyFont="1" applyBorder="1" applyProtection="1">
      <protection hidden="1"/>
    </xf>
    <xf numFmtId="0" fontId="26" fillId="0" borderId="101" xfId="0" applyFont="1" applyBorder="1" applyAlignment="1" applyProtection="1">
      <alignment horizontal="center"/>
      <protection hidden="1"/>
    </xf>
    <xf numFmtId="1" fontId="27" fillId="0" borderId="101" xfId="0" applyNumberFormat="1" applyFont="1" applyBorder="1" applyAlignment="1" applyProtection="1">
      <alignment vertical="center"/>
      <protection hidden="1"/>
    </xf>
    <xf numFmtId="1" fontId="2" fillId="0" borderId="101" xfId="0" applyNumberFormat="1" applyFont="1" applyBorder="1" applyAlignment="1" applyProtection="1">
      <alignment vertical="center"/>
      <protection hidden="1"/>
    </xf>
    <xf numFmtId="1" fontId="20" fillId="0" borderId="101" xfId="0" applyNumberFormat="1" applyFont="1" applyBorder="1" applyAlignment="1" applyProtection="1">
      <alignment vertical="center"/>
      <protection hidden="1"/>
    </xf>
    <xf numFmtId="0" fontId="20" fillId="0" borderId="0" xfId="0" applyFont="1" applyProtection="1">
      <protection hidden="1"/>
    </xf>
    <xf numFmtId="49" fontId="26" fillId="0" borderId="98" xfId="0" applyNumberFormat="1" applyFont="1" applyBorder="1" applyAlignment="1" applyProtection="1">
      <alignment horizontal="right" vertical="center"/>
      <protection locked="0"/>
    </xf>
    <xf numFmtId="49" fontId="26" fillId="0" borderId="99" xfId="0" applyNumberFormat="1" applyFont="1" applyBorder="1" applyAlignment="1" applyProtection="1">
      <alignment horizontal="right" vertical="center"/>
      <protection locked="0"/>
    </xf>
    <xf numFmtId="0" fontId="20" fillId="0" borderId="0" xfId="0" applyFont="1" applyBorder="1" applyProtection="1">
      <protection hidden="1"/>
    </xf>
    <xf numFmtId="49" fontId="26" fillId="0" borderId="0" xfId="0" applyNumberFormat="1" applyFont="1" applyBorder="1" applyAlignment="1" applyProtection="1">
      <alignment horizontal="right" vertical="center"/>
      <protection locked="0"/>
    </xf>
    <xf numFmtId="49" fontId="26" fillId="0" borderId="72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protection hidden="1"/>
    </xf>
    <xf numFmtId="49" fontId="26" fillId="0" borderId="3" xfId="0" applyNumberFormat="1" applyFont="1" applyBorder="1" applyAlignment="1" applyProtection="1">
      <alignment horizontal="right" vertical="center"/>
      <protection locked="0"/>
    </xf>
    <xf numFmtId="49" fontId="26" fillId="0" borderId="90" xfId="0" applyNumberFormat="1" applyFont="1" applyBorder="1" applyAlignment="1" applyProtection="1">
      <alignment horizontal="right" vertical="center"/>
      <protection locked="0"/>
    </xf>
    <xf numFmtId="49" fontId="20" fillId="0" borderId="71" xfId="0" applyNumberFormat="1" applyFont="1" applyBorder="1" applyAlignment="1" applyProtection="1">
      <alignment horizontal="center"/>
      <protection hidden="1"/>
    </xf>
    <xf numFmtId="49" fontId="20" fillId="0" borderId="89" xfId="0" applyNumberFormat="1" applyFont="1" applyBorder="1" applyAlignment="1" applyProtection="1">
      <alignment horizontal="center"/>
      <protection hidden="1"/>
    </xf>
    <xf numFmtId="0" fontId="11" fillId="0" borderId="23" xfId="0" applyNumberFormat="1" applyFont="1" applyBorder="1" applyProtection="1">
      <protection hidden="1"/>
    </xf>
    <xf numFmtId="0" fontId="26" fillId="0" borderId="26" xfId="0" applyFont="1" applyBorder="1" applyAlignment="1" applyProtection="1">
      <alignment horizontal="center"/>
      <protection hidden="1"/>
    </xf>
    <xf numFmtId="1" fontId="27" fillId="0" borderId="26" xfId="0" applyNumberFormat="1" applyFont="1" applyBorder="1" applyAlignment="1" applyProtection="1">
      <alignment vertical="center"/>
      <protection hidden="1"/>
    </xf>
    <xf numFmtId="1" fontId="2" fillId="0" borderId="26" xfId="0" applyNumberFormat="1" applyFont="1" applyBorder="1" applyAlignment="1" applyProtection="1">
      <alignment vertical="center"/>
      <protection hidden="1"/>
    </xf>
    <xf numFmtId="1" fontId="20" fillId="0" borderId="26" xfId="0" applyNumberFormat="1" applyFont="1" applyBorder="1" applyAlignment="1" applyProtection="1">
      <alignment vertical="center"/>
      <protection hidden="1"/>
    </xf>
    <xf numFmtId="1" fontId="11" fillId="0" borderId="27" xfId="0" applyNumberFormat="1" applyFont="1" applyBorder="1" applyProtection="1">
      <protection hidden="1"/>
    </xf>
    <xf numFmtId="1" fontId="11" fillId="0" borderId="102" xfId="0" applyNumberFormat="1" applyFont="1" applyBorder="1" applyProtection="1">
      <protection hidden="1"/>
    </xf>
    <xf numFmtId="1" fontId="8" fillId="0" borderId="12" xfId="0" applyNumberFormat="1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1" fontId="8" fillId="0" borderId="12" xfId="0" applyNumberFormat="1" applyFont="1" applyBorder="1" applyAlignment="1" applyProtection="1">
      <alignment horizontal="center" vertical="center"/>
      <protection hidden="1"/>
    </xf>
    <xf numFmtId="0" fontId="20" fillId="0" borderId="97" xfId="0" applyFont="1" applyBorder="1" applyAlignment="1" applyProtection="1">
      <protection locked="0"/>
    </xf>
    <xf numFmtId="0" fontId="20" fillId="0" borderId="71" xfId="0" applyFont="1" applyBorder="1" applyAlignment="1" applyProtection="1">
      <protection locked="0"/>
    </xf>
    <xf numFmtId="0" fontId="20" fillId="0" borderId="89" xfId="0" applyFont="1" applyBorder="1" applyAlignment="1" applyProtection="1">
      <protection locked="0"/>
    </xf>
    <xf numFmtId="0" fontId="11" fillId="0" borderId="18" xfId="0" applyNumberFormat="1" applyFont="1" applyBorder="1" applyProtection="1">
      <protection hidden="1"/>
    </xf>
    <xf numFmtId="0" fontId="11" fillId="0" borderId="103" xfId="0" applyFont="1" applyBorder="1" applyAlignment="1" applyProtection="1">
      <alignment horizontal="center" textRotation="90" wrapText="1"/>
      <protection hidden="1"/>
    </xf>
    <xf numFmtId="0" fontId="24" fillId="0" borderId="103" xfId="0" applyFont="1" applyBorder="1" applyAlignment="1" applyProtection="1">
      <alignment horizontal="center" textRotation="90" wrapText="1"/>
      <protection hidden="1"/>
    </xf>
    <xf numFmtId="0" fontId="12" fillId="0" borderId="104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/>
    <xf numFmtId="0" fontId="20" fillId="0" borderId="0" xfId="0" applyFont="1"/>
    <xf numFmtId="0" fontId="11" fillId="0" borderId="72" xfId="0" applyFont="1" applyBorder="1"/>
    <xf numFmtId="0" fontId="11" fillId="0" borderId="90" xfId="0" applyFont="1" applyBorder="1"/>
    <xf numFmtId="0" fontId="11" fillId="0" borderId="105" xfId="0" applyFont="1" applyBorder="1" applyAlignment="1">
      <alignment horizontal="right"/>
    </xf>
    <xf numFmtId="0" fontId="11" fillId="0" borderId="106" xfId="0" applyFont="1" applyBorder="1" applyAlignment="1">
      <alignment horizontal="right"/>
    </xf>
    <xf numFmtId="0" fontId="11" fillId="0" borderId="107" xfId="0" applyFont="1" applyBorder="1" applyAlignment="1">
      <alignment horizontal="right"/>
    </xf>
    <xf numFmtId="0" fontId="11" fillId="0" borderId="105" xfId="0" applyFont="1" applyBorder="1"/>
    <xf numFmtId="0" fontId="11" fillId="0" borderId="106" xfId="0" applyFont="1" applyBorder="1"/>
    <xf numFmtId="0" fontId="11" fillId="0" borderId="107" xfId="0" applyFont="1" applyBorder="1"/>
    <xf numFmtId="0" fontId="11" fillId="0" borderId="0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71" xfId="0" applyFont="1" applyBorder="1" applyAlignment="1">
      <alignment horizontal="left"/>
    </xf>
    <xf numFmtId="0" fontId="11" fillId="0" borderId="89" xfId="0" applyFont="1" applyBorder="1" applyAlignment="1">
      <alignment horizontal="left"/>
    </xf>
    <xf numFmtId="0" fontId="10" fillId="2" borderId="4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24" fillId="0" borderId="72" xfId="0" applyFont="1" applyBorder="1" applyAlignment="1" applyProtection="1">
      <alignment horizontal="center" textRotation="90" wrapText="1"/>
      <protection hidden="1"/>
    </xf>
    <xf numFmtId="0" fontId="24" fillId="0" borderId="90" xfId="0" applyFont="1" applyBorder="1" applyAlignment="1" applyProtection="1">
      <alignment horizontal="center" textRotation="90" wrapText="1"/>
      <protection hidden="1"/>
    </xf>
    <xf numFmtId="0" fontId="24" fillId="0" borderId="71" xfId="0" applyFont="1" applyBorder="1" applyAlignment="1" applyProtection="1">
      <alignment horizontal="center" textRotation="90" wrapText="1"/>
      <protection hidden="1"/>
    </xf>
    <xf numFmtId="0" fontId="24" fillId="0" borderId="89" xfId="0" applyFont="1" applyBorder="1" applyAlignment="1" applyProtection="1">
      <alignment horizontal="center" textRotation="90" wrapText="1"/>
      <protection hidden="1"/>
    </xf>
    <xf numFmtId="0" fontId="11" fillId="0" borderId="98" xfId="0" applyFont="1" applyBorder="1" applyAlignment="1" applyProtection="1">
      <alignment horizontal="center" textRotation="90" wrapText="1"/>
      <protection hidden="1"/>
    </xf>
    <xf numFmtId="0" fontId="11" fillId="0" borderId="0" xfId="0" applyFont="1" applyBorder="1" applyAlignment="1" applyProtection="1">
      <alignment horizontal="center" textRotation="90" wrapText="1"/>
      <protection hidden="1"/>
    </xf>
    <xf numFmtId="0" fontId="11" fillId="0" borderId="3" xfId="0" applyFont="1" applyBorder="1" applyAlignment="1" applyProtection="1">
      <alignment horizontal="center" textRotation="90" wrapText="1"/>
      <protection hidden="1"/>
    </xf>
    <xf numFmtId="0" fontId="20" fillId="0" borderId="71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89" xfId="0" applyFont="1" applyBorder="1" applyAlignment="1" applyProtection="1">
      <alignment horizontal="left"/>
      <protection locked="0"/>
    </xf>
    <xf numFmtId="0" fontId="20" fillId="0" borderId="3" xfId="0" applyFont="1" applyBorder="1" applyAlignment="1" applyProtection="1">
      <alignment horizontal="left"/>
      <protection locked="0"/>
    </xf>
    <xf numFmtId="0" fontId="20" fillId="0" borderId="73" xfId="0" applyFont="1" applyBorder="1" applyAlignment="1" applyProtection="1">
      <alignment horizontal="center"/>
      <protection hidden="1"/>
    </xf>
    <xf numFmtId="0" fontId="20" fillId="0" borderId="74" xfId="0" applyFont="1" applyBorder="1" applyAlignment="1" applyProtection="1">
      <alignment horizontal="center"/>
      <protection hidden="1"/>
    </xf>
    <xf numFmtId="0" fontId="20" fillId="0" borderId="75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textRotation="90" wrapText="1"/>
      <protection hidden="1"/>
    </xf>
    <xf numFmtId="0" fontId="24" fillId="0" borderId="3" xfId="0" applyFont="1" applyBorder="1" applyAlignment="1" applyProtection="1">
      <alignment horizontal="center" textRotation="90" wrapText="1"/>
      <protection hidden="1"/>
    </xf>
    <xf numFmtId="0" fontId="20" fillId="0" borderId="97" xfId="0" applyFont="1" applyBorder="1" applyAlignment="1" applyProtection="1">
      <alignment horizontal="left"/>
      <protection locked="0"/>
    </xf>
    <xf numFmtId="0" fontId="20" fillId="0" borderId="98" xfId="0" applyFont="1" applyBorder="1" applyAlignment="1" applyProtection="1">
      <alignment horizontal="left"/>
      <protection locked="0"/>
    </xf>
    <xf numFmtId="0" fontId="24" fillId="0" borderId="85" xfId="0" applyFont="1" applyBorder="1" applyAlignment="1" applyProtection="1">
      <alignment horizontal="center" textRotation="90" wrapText="1"/>
      <protection hidden="1"/>
    </xf>
    <xf numFmtId="0" fontId="24" fillId="0" borderId="95" xfId="0" applyFont="1" applyBorder="1" applyAlignment="1" applyProtection="1">
      <alignment horizontal="center" textRotation="90" wrapText="1"/>
      <protection hidden="1"/>
    </xf>
    <xf numFmtId="0" fontId="24" fillId="0" borderId="76" xfId="0" applyFont="1" applyBorder="1" applyAlignment="1" applyProtection="1">
      <alignment horizontal="center" textRotation="90" wrapText="1"/>
      <protection hidden="1"/>
    </xf>
    <xf numFmtId="0" fontId="24" fillId="0" borderId="91" xfId="0" applyFont="1" applyBorder="1" applyAlignment="1" applyProtection="1">
      <alignment horizontal="center" textRotation="90" wrapText="1"/>
      <protection hidden="1"/>
    </xf>
    <xf numFmtId="0" fontId="23" fillId="0" borderId="71" xfId="0" applyFont="1" applyBorder="1" applyAlignment="1" applyProtection="1">
      <alignment horizontal="center"/>
      <protection hidden="1"/>
    </xf>
    <xf numFmtId="0" fontId="23" fillId="0" borderId="76" xfId="0" applyFont="1" applyBorder="1" applyAlignment="1" applyProtection="1">
      <alignment horizontal="center"/>
      <protection hidden="1"/>
    </xf>
    <xf numFmtId="0" fontId="24" fillId="0" borderId="77" xfId="0" applyFont="1" applyBorder="1" applyAlignment="1" applyProtection="1">
      <alignment horizontal="center"/>
      <protection hidden="1"/>
    </xf>
    <xf numFmtId="0" fontId="24" fillId="0" borderId="79" xfId="0" applyFont="1" applyBorder="1" applyAlignment="1" applyProtection="1">
      <alignment horizontal="center"/>
      <protection hidden="1"/>
    </xf>
    <xf numFmtId="0" fontId="24" fillId="0" borderId="84" xfId="0" applyFont="1" applyBorder="1" applyAlignment="1" applyProtection="1">
      <alignment horizontal="center" textRotation="90" wrapText="1"/>
      <protection hidden="1"/>
    </xf>
    <xf numFmtId="0" fontId="24" fillId="0" borderId="92" xfId="0" applyFont="1" applyBorder="1" applyAlignment="1" applyProtection="1">
      <alignment horizontal="center" textRotation="90" wrapText="1"/>
      <protection hidden="1"/>
    </xf>
    <xf numFmtId="0" fontId="24" fillId="0" borderId="83" xfId="0" applyFont="1" applyBorder="1" applyAlignment="1" applyProtection="1">
      <alignment horizontal="center" textRotation="90" wrapText="1"/>
      <protection hidden="1"/>
    </xf>
    <xf numFmtId="0" fontId="24" fillId="0" borderId="94" xfId="0" applyFont="1" applyBorder="1" applyAlignment="1" applyProtection="1">
      <alignment horizontal="center" textRotation="90" wrapText="1"/>
      <protection hidden="1"/>
    </xf>
    <xf numFmtId="0" fontId="12" fillId="0" borderId="6" xfId="0" applyFont="1" applyBorder="1" applyAlignment="1" applyProtection="1">
      <alignment horizontal="center"/>
      <protection hidden="1"/>
    </xf>
    <xf numFmtId="0" fontId="12" fillId="0" borderId="7" xfId="0" applyFont="1" applyBorder="1" applyAlignment="1" applyProtection="1">
      <alignment horizontal="center"/>
      <protection hidden="1"/>
    </xf>
    <xf numFmtId="0" fontId="14" fillId="0" borderId="71" xfId="0" applyFont="1" applyBorder="1" applyAlignment="1" applyProtection="1">
      <alignment horizontal="center"/>
      <protection hidden="1"/>
    </xf>
    <xf numFmtId="0" fontId="14" fillId="0" borderId="76" xfId="0" applyFont="1" applyBorder="1" applyAlignment="1" applyProtection="1">
      <alignment horizontal="center"/>
      <protection hidden="1"/>
    </xf>
    <xf numFmtId="0" fontId="24" fillId="0" borderId="80" xfId="0" applyFont="1" applyBorder="1" applyAlignment="1" applyProtection="1">
      <alignment horizontal="center" textRotation="90" wrapText="1"/>
      <protection hidden="1"/>
    </xf>
    <xf numFmtId="0" fontId="24" fillId="0" borderId="86" xfId="0" applyFont="1" applyBorder="1" applyAlignment="1" applyProtection="1">
      <alignment horizontal="center" textRotation="90" wrapText="1"/>
      <protection hidden="1"/>
    </xf>
    <xf numFmtId="0" fontId="24" fillId="0" borderId="93" xfId="0" applyFont="1" applyBorder="1" applyAlignment="1" applyProtection="1">
      <alignment horizontal="center" textRotation="90" wrapText="1"/>
      <protection hidden="1"/>
    </xf>
    <xf numFmtId="0" fontId="24" fillId="0" borderId="81" xfId="0" applyFont="1" applyBorder="1" applyAlignment="1" applyProtection="1">
      <alignment horizontal="center" textRotation="90" wrapText="1"/>
      <protection hidden="1"/>
    </xf>
    <xf numFmtId="0" fontId="24" fillId="0" borderId="87" xfId="0" applyFont="1" applyBorder="1" applyAlignment="1" applyProtection="1">
      <alignment horizontal="center" textRotation="90" wrapText="1"/>
      <protection hidden="1"/>
    </xf>
    <xf numFmtId="0" fontId="24" fillId="0" borderId="96" xfId="0" applyFont="1" applyBorder="1" applyAlignment="1" applyProtection="1">
      <alignment horizontal="center" textRotation="90" wrapText="1"/>
      <protection hidden="1"/>
    </xf>
    <xf numFmtId="0" fontId="20" fillId="0" borderId="6" xfId="0" applyFont="1" applyBorder="1" applyAlignment="1" applyProtection="1">
      <alignment horizontal="center" textRotation="90" wrapText="1"/>
      <protection hidden="1"/>
    </xf>
    <xf numFmtId="0" fontId="20" fillId="0" borderId="7" xfId="0" applyFont="1" applyBorder="1" applyAlignment="1" applyProtection="1">
      <alignment horizontal="center" textRotation="90" wrapText="1"/>
      <protection hidden="1"/>
    </xf>
    <xf numFmtId="0" fontId="24" fillId="0" borderId="82" xfId="0" applyFont="1" applyBorder="1" applyAlignment="1" applyProtection="1">
      <alignment horizontal="center" textRotation="90" wrapText="1"/>
      <protection hidden="1"/>
    </xf>
    <xf numFmtId="0" fontId="24" fillId="0" borderId="6" xfId="0" applyFont="1" applyBorder="1" applyAlignment="1" applyProtection="1">
      <alignment horizontal="center" textRotation="90" wrapText="1"/>
      <protection hidden="1"/>
    </xf>
    <xf numFmtId="0" fontId="24" fillId="0" borderId="7" xfId="0" applyFont="1" applyBorder="1" applyAlignment="1" applyProtection="1">
      <alignment horizontal="center" textRotation="90" wrapText="1"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23" fillId="0" borderId="72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9" fillId="0" borderId="0" xfId="0" applyFont="1" applyAlignment="1" applyProtection="1">
      <alignment horizontal="left"/>
      <protection locked="0"/>
    </xf>
    <xf numFmtId="0" fontId="20" fillId="0" borderId="4" xfId="0" applyFont="1" applyBorder="1" applyAlignment="1" applyProtection="1">
      <alignment horizontal="center"/>
      <protection hidden="1"/>
    </xf>
    <xf numFmtId="0" fontId="20" fillId="0" borderId="1" xfId="0" applyFont="1" applyBorder="1" applyAlignment="1" applyProtection="1">
      <alignment horizontal="center"/>
      <protection hidden="1"/>
    </xf>
    <xf numFmtId="0" fontId="20" fillId="0" borderId="2" xfId="0" applyFont="1" applyBorder="1" applyAlignment="1" applyProtection="1">
      <alignment horizontal="center"/>
      <protection hidden="1"/>
    </xf>
    <xf numFmtId="0" fontId="11" fillId="0" borderId="71" xfId="0" applyFont="1" applyBorder="1" applyAlignment="1" applyProtection="1">
      <alignment horizontal="center" textRotation="90" wrapText="1"/>
      <protection hidden="1"/>
    </xf>
    <xf numFmtId="0" fontId="11" fillId="0" borderId="89" xfId="0" applyFont="1" applyBorder="1" applyAlignment="1" applyProtection="1">
      <alignment horizontal="center" textRotation="90" wrapText="1"/>
      <protection hidden="1"/>
    </xf>
    <xf numFmtId="0" fontId="11" fillId="0" borderId="72" xfId="0" applyFont="1" applyBorder="1" applyAlignment="1" applyProtection="1">
      <alignment horizontal="center" textRotation="90" wrapText="1"/>
      <protection hidden="1"/>
    </xf>
    <xf numFmtId="0" fontId="11" fillId="0" borderId="90" xfId="0" applyFont="1" applyBorder="1" applyAlignment="1" applyProtection="1">
      <alignment horizontal="center" textRotation="90" wrapText="1"/>
      <protection hidden="1"/>
    </xf>
    <xf numFmtId="0" fontId="23" fillId="0" borderId="77" xfId="0" applyFont="1" applyBorder="1" applyAlignment="1" applyProtection="1">
      <alignment horizontal="center"/>
      <protection hidden="1"/>
    </xf>
    <xf numFmtId="0" fontId="23" fillId="0" borderId="78" xfId="0" applyFont="1" applyBorder="1" applyAlignment="1" applyProtection="1">
      <alignment horizontal="center"/>
      <protection hidden="1"/>
    </xf>
    <xf numFmtId="0" fontId="20" fillId="0" borderId="93" xfId="0" applyFont="1" applyBorder="1"/>
    <xf numFmtId="0" fontId="6" fillId="0" borderId="0" xfId="0" applyFont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 horizontal="center" wrapText="1"/>
      <protection hidden="1"/>
    </xf>
    <xf numFmtId="0" fontId="15" fillId="0" borderId="0" xfId="0" applyFont="1" applyBorder="1" applyProtection="1">
      <protection hidden="1"/>
    </xf>
    <xf numFmtId="0" fontId="6" fillId="0" borderId="28" xfId="0" applyFont="1" applyBorder="1" applyAlignment="1" applyProtection="1">
      <alignment horizontal="left" vertical="center"/>
      <protection hidden="1"/>
    </xf>
    <xf numFmtId="0" fontId="6" fillId="0" borderId="29" xfId="0" applyFont="1" applyBorder="1" applyAlignment="1" applyProtection="1">
      <alignment horizontal="left" vertical="center"/>
      <protection hidden="1"/>
    </xf>
    <xf numFmtId="0" fontId="6" fillId="0" borderId="43" xfId="0" applyFont="1" applyBorder="1" applyAlignment="1" applyProtection="1">
      <alignment horizontal="left" vertical="center"/>
      <protection hidden="1"/>
    </xf>
    <xf numFmtId="0" fontId="6" fillId="0" borderId="44" xfId="0" applyFont="1" applyBorder="1" applyAlignment="1" applyProtection="1">
      <alignment horizontal="left" vertical="center"/>
      <protection hidden="1"/>
    </xf>
    <xf numFmtId="1" fontId="6" fillId="0" borderId="29" xfId="0" applyNumberFormat="1" applyFont="1" applyBorder="1" applyAlignment="1" applyProtection="1">
      <alignment horizontal="center" vertical="center"/>
      <protection locked="0" hidden="1"/>
    </xf>
    <xf numFmtId="1" fontId="6" fillId="0" borderId="44" xfId="0" applyNumberFormat="1" applyFont="1" applyBorder="1" applyAlignment="1" applyProtection="1">
      <alignment horizontal="center" vertical="center"/>
      <protection locked="0" hidden="1"/>
    </xf>
    <xf numFmtId="1" fontId="2" fillId="0" borderId="32" xfId="0" applyNumberFormat="1" applyFont="1" applyBorder="1" applyAlignment="1" applyProtection="1">
      <alignment horizontal="center"/>
      <protection hidden="1"/>
    </xf>
    <xf numFmtId="1" fontId="2" fillId="0" borderId="33" xfId="0" applyNumberFormat="1" applyFont="1" applyBorder="1" applyAlignment="1" applyProtection="1">
      <alignment horizontal="center"/>
      <protection hidden="1"/>
    </xf>
    <xf numFmtId="1" fontId="2" fillId="0" borderId="8" xfId="0" applyNumberFormat="1" applyFont="1" applyBorder="1" applyAlignment="1" applyProtection="1">
      <alignment horizontal="justify" vertical="top"/>
      <protection locked="0"/>
    </xf>
    <xf numFmtId="1" fontId="2" fillId="0" borderId="41" xfId="0" applyNumberFormat="1" applyFont="1" applyBorder="1" applyAlignment="1" applyProtection="1">
      <alignment horizontal="justify" vertical="top"/>
      <protection locked="0"/>
    </xf>
    <xf numFmtId="1" fontId="2" fillId="0" borderId="42" xfId="0" applyNumberFormat="1" applyFont="1" applyBorder="1" applyAlignment="1" applyProtection="1">
      <alignment horizontal="justify" vertical="top"/>
      <protection locked="0"/>
    </xf>
    <xf numFmtId="0" fontId="8" fillId="0" borderId="69" xfId="0" applyFont="1" applyBorder="1" applyAlignment="1" applyProtection="1">
      <alignment horizontal="left" vertical="center"/>
      <protection hidden="1"/>
    </xf>
    <xf numFmtId="0" fontId="8" fillId="0" borderId="12" xfId="0" applyFont="1" applyBorder="1" applyAlignment="1" applyProtection="1">
      <alignment horizontal="left" vertical="center"/>
      <protection hidden="1"/>
    </xf>
    <xf numFmtId="1" fontId="8" fillId="0" borderId="12" xfId="0" applyNumberFormat="1" applyFont="1" applyBorder="1" applyAlignment="1" applyProtection="1">
      <alignment horizontal="center" vertical="center"/>
      <protection hidden="1"/>
    </xf>
    <xf numFmtId="1" fontId="8" fillId="0" borderId="70" xfId="0" applyNumberFormat="1" applyFont="1" applyBorder="1" applyAlignment="1" applyProtection="1">
      <alignment horizontal="center" vertical="center"/>
      <protection hidden="1"/>
    </xf>
    <xf numFmtId="0" fontId="6" fillId="0" borderId="30" xfId="0" applyFont="1" applyBorder="1" applyAlignment="1" applyProtection="1">
      <alignment horizontal="center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43" xfId="0" applyFont="1" applyBorder="1" applyAlignment="1" applyProtection="1">
      <alignment horizontal="center" vertical="center"/>
      <protection hidden="1"/>
    </xf>
    <xf numFmtId="0" fontId="6" fillId="0" borderId="44" xfId="0" applyFont="1" applyBorder="1" applyAlignment="1" applyProtection="1">
      <alignment horizontal="center" vertical="center"/>
      <protection hidden="1"/>
    </xf>
    <xf numFmtId="0" fontId="15" fillId="0" borderId="31" xfId="0" applyFont="1" applyBorder="1" applyAlignment="1" applyProtection="1">
      <alignment horizontal="center" vertical="center" wrapText="1"/>
      <protection hidden="1"/>
    </xf>
    <xf numFmtId="0" fontId="15" fillId="0" borderId="44" xfId="0" applyFont="1" applyBorder="1" applyAlignment="1" applyProtection="1">
      <alignment horizontal="center" vertical="center"/>
      <protection hidden="1"/>
    </xf>
    <xf numFmtId="1" fontId="6" fillId="0" borderId="31" xfId="0" applyNumberFormat="1" applyFont="1" applyBorder="1" applyAlignment="1" applyProtection="1">
      <alignment horizontal="center" vertical="center"/>
      <protection locked="0" hidden="1"/>
    </xf>
    <xf numFmtId="1" fontId="2" fillId="0" borderId="39" xfId="0" applyNumberFormat="1" applyFont="1" applyBorder="1" applyAlignment="1" applyProtection="1">
      <alignment horizontal="center"/>
      <protection hidden="1"/>
    </xf>
    <xf numFmtId="1" fontId="2" fillId="0" borderId="40" xfId="0" applyNumberFormat="1" applyFont="1" applyBorder="1" applyAlignment="1" applyProtection="1">
      <alignment horizontal="center"/>
      <protection hidden="1"/>
    </xf>
    <xf numFmtId="0" fontId="15" fillId="0" borderId="31" xfId="0" applyFont="1" applyBorder="1" applyAlignment="1" applyProtection="1">
      <alignment horizontal="center" vertical="center"/>
      <protection hidden="1"/>
    </xf>
    <xf numFmtId="49" fontId="2" fillId="0" borderId="34" xfId="0" applyNumberFormat="1" applyFont="1" applyBorder="1" applyAlignment="1" applyProtection="1">
      <alignment horizontal="left" vertical="center" wrapText="1"/>
      <protection locked="0"/>
    </xf>
    <xf numFmtId="49" fontId="2" fillId="0" borderId="35" xfId="0" applyNumberFormat="1" applyFont="1" applyBorder="1" applyAlignment="1" applyProtection="1">
      <alignment horizontal="left" vertical="center" wrapText="1"/>
      <protection locked="0"/>
    </xf>
    <xf numFmtId="49" fontId="2" fillId="0" borderId="36" xfId="0" applyNumberFormat="1" applyFont="1" applyBorder="1" applyAlignment="1" applyProtection="1">
      <alignment horizontal="left" vertical="center" wrapText="1"/>
      <protection locked="0"/>
    </xf>
    <xf numFmtId="49" fontId="2" fillId="0" borderId="37" xfId="0" applyNumberFormat="1" applyFont="1" applyBorder="1" applyAlignment="1" applyProtection="1">
      <alignment horizontal="left" vertical="center" wrapText="1"/>
      <protection locked="0"/>
    </xf>
    <xf numFmtId="49" fontId="2" fillId="0" borderId="31" xfId="0" applyNumberFormat="1" applyFont="1" applyBorder="1" applyAlignment="1" applyProtection="1">
      <alignment horizontal="left" vertical="center" wrapText="1"/>
      <protection locked="0"/>
    </xf>
    <xf numFmtId="49" fontId="2" fillId="0" borderId="38" xfId="0" applyNumberFormat="1" applyFont="1" applyBorder="1" applyAlignment="1" applyProtection="1">
      <alignment horizontal="left" vertical="center" wrapText="1"/>
      <protection locked="0"/>
    </xf>
    <xf numFmtId="1" fontId="16" fillId="0" borderId="31" xfId="0" applyNumberFormat="1" applyFont="1" applyBorder="1" applyAlignment="1" applyProtection="1">
      <alignment horizontal="center" vertical="center"/>
      <protection locked="0" hidden="1"/>
    </xf>
    <xf numFmtId="49" fontId="2" fillId="0" borderId="67" xfId="0" applyNumberFormat="1" applyFont="1" applyBorder="1" applyAlignment="1" applyProtection="1">
      <alignment horizontal="left" vertical="center" wrapText="1"/>
      <protection locked="0"/>
    </xf>
    <xf numFmtId="49" fontId="2" fillId="0" borderId="44" xfId="0" applyNumberFormat="1" applyFont="1" applyBorder="1" applyAlignment="1" applyProtection="1">
      <alignment horizontal="left" vertical="center" wrapText="1"/>
      <protection locked="0"/>
    </xf>
    <xf numFmtId="49" fontId="2" fillId="0" borderId="68" xfId="0" applyNumberFormat="1" applyFont="1" applyBorder="1" applyAlignment="1" applyProtection="1">
      <alignment horizontal="left" vertical="center" wrapText="1"/>
      <protection locked="0"/>
    </xf>
    <xf numFmtId="0" fontId="15" fillId="0" borderId="5" xfId="0" applyFont="1" applyBorder="1" applyAlignment="1" applyProtection="1">
      <alignment horizontal="center" vertical="center" textRotation="90"/>
      <protection hidden="1"/>
    </xf>
    <xf numFmtId="0" fontId="15" fillId="0" borderId="6" xfId="0" applyFont="1" applyBorder="1" applyAlignment="1" applyProtection="1">
      <alignment horizontal="center" vertical="center" textRotation="90"/>
      <protection hidden="1"/>
    </xf>
    <xf numFmtId="0" fontId="6" fillId="0" borderId="28" xfId="0" applyFont="1" applyBorder="1" applyAlignment="1" applyProtection="1">
      <alignment horizontal="center" vertical="center"/>
      <protection hidden="1"/>
    </xf>
    <xf numFmtId="0" fontId="6" fillId="0" borderId="29" xfId="0" applyFont="1" applyBorder="1" applyAlignment="1" applyProtection="1">
      <alignment horizontal="center" vertical="center"/>
      <protection hidden="1"/>
    </xf>
    <xf numFmtId="0" fontId="15" fillId="0" borderId="29" xfId="0" applyFont="1" applyBorder="1" applyAlignment="1" applyProtection="1">
      <alignment horizontal="center" vertical="center" wrapText="1"/>
      <protection hidden="1"/>
    </xf>
    <xf numFmtId="1" fontId="16" fillId="0" borderId="29" xfId="0" applyNumberFormat="1" applyFont="1" applyBorder="1" applyAlignment="1" applyProtection="1">
      <alignment horizontal="center" vertical="center"/>
      <protection locked="0" hidden="1"/>
    </xf>
    <xf numFmtId="1" fontId="4" fillId="0" borderId="35" xfId="0" applyNumberFormat="1" applyFont="1" applyBorder="1" applyAlignment="1" applyProtection="1">
      <alignment horizontal="center" vertical="center"/>
      <protection locked="0"/>
    </xf>
    <xf numFmtId="1" fontId="4" fillId="0" borderId="36" xfId="0" applyNumberFormat="1" applyFont="1" applyBorder="1" applyAlignment="1" applyProtection="1">
      <alignment horizontal="center" vertical="center"/>
      <protection locked="0"/>
    </xf>
    <xf numFmtId="0" fontId="15" fillId="0" borderId="63" xfId="0" applyFont="1" applyBorder="1" applyAlignment="1" applyProtection="1">
      <alignment horizontal="center" vertical="center" textRotation="90"/>
      <protection hidden="1"/>
    </xf>
    <xf numFmtId="0" fontId="15" fillId="0" borderId="61" xfId="0" applyFont="1" applyBorder="1" applyAlignment="1" applyProtection="1">
      <alignment horizontal="center" vertical="center" textRotation="90"/>
      <protection hidden="1"/>
    </xf>
    <xf numFmtId="0" fontId="15" fillId="0" borderId="7" xfId="0" applyFont="1" applyBorder="1" applyAlignment="1" applyProtection="1">
      <alignment horizontal="center" vertical="center" textRotation="90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0" fontId="6" fillId="0" borderId="35" xfId="0" applyFont="1" applyBorder="1" applyAlignment="1" applyProtection="1">
      <alignment horizontal="center" vertical="center"/>
      <protection hidden="1"/>
    </xf>
    <xf numFmtId="0" fontId="15" fillId="0" borderId="35" xfId="0" applyFont="1" applyBorder="1" applyAlignment="1" applyProtection="1">
      <alignment horizontal="center" vertical="center" wrapText="1"/>
      <protection hidden="1"/>
    </xf>
    <xf numFmtId="1" fontId="16" fillId="0" borderId="35" xfId="0" applyNumberFormat="1" applyFont="1" applyBorder="1" applyAlignment="1" applyProtection="1">
      <alignment horizontal="center" vertical="center"/>
      <protection locked="0" hidden="1"/>
    </xf>
    <xf numFmtId="1" fontId="2" fillId="0" borderId="65" xfId="0" applyNumberFormat="1" applyFont="1" applyBorder="1" applyAlignment="1" applyProtection="1">
      <alignment horizontal="center"/>
      <protection hidden="1"/>
    </xf>
    <xf numFmtId="1" fontId="2" fillId="0" borderId="66" xfId="0" applyNumberFormat="1" applyFont="1" applyBorder="1" applyAlignment="1" applyProtection="1">
      <alignment horizontal="center"/>
      <protection hidden="1"/>
    </xf>
    <xf numFmtId="49" fontId="2" fillId="0" borderId="46" xfId="0" applyNumberFormat="1" applyFont="1" applyBorder="1" applyAlignment="1" applyProtection="1">
      <alignment horizontal="left" vertical="center" wrapText="1"/>
      <protection locked="0"/>
    </xf>
    <xf numFmtId="49" fontId="2" fillId="0" borderId="39" xfId="0" applyNumberFormat="1" applyFont="1" applyBorder="1" applyAlignment="1" applyProtection="1">
      <alignment horizontal="left" vertical="center" wrapText="1"/>
      <protection locked="0"/>
    </xf>
    <xf numFmtId="49" fontId="2" fillId="0" borderId="40" xfId="0" applyNumberFormat="1" applyFont="1" applyBorder="1" applyAlignment="1" applyProtection="1">
      <alignment horizontal="left" vertical="center" wrapText="1"/>
      <protection locked="0"/>
    </xf>
    <xf numFmtId="0" fontId="15" fillId="0" borderId="47" xfId="0" applyFont="1" applyBorder="1" applyAlignment="1" applyProtection="1">
      <alignment horizontal="center" vertical="center" textRotation="90"/>
      <protection hidden="1"/>
    </xf>
    <xf numFmtId="0" fontId="15" fillId="0" borderId="48" xfId="0" applyFont="1" applyBorder="1" applyAlignment="1" applyProtection="1">
      <alignment horizontal="center" vertical="center" textRotation="90"/>
      <protection hidden="1"/>
    </xf>
    <xf numFmtId="0" fontId="15" fillId="0" borderId="49" xfId="0" applyFont="1" applyBorder="1" applyAlignment="1" applyProtection="1">
      <alignment horizontal="center" vertical="center" textRotation="90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51" xfId="0" applyFont="1" applyBorder="1" applyAlignment="1" applyProtection="1">
      <alignment horizontal="center" vertical="center"/>
      <protection hidden="1"/>
    </xf>
    <xf numFmtId="0" fontId="15" fillId="0" borderId="51" xfId="0" applyFont="1" applyBorder="1" applyAlignment="1" applyProtection="1">
      <alignment horizontal="center" vertical="center" wrapText="1"/>
      <protection hidden="1"/>
    </xf>
    <xf numFmtId="1" fontId="16" fillId="0" borderId="51" xfId="0" applyNumberFormat="1" applyFont="1" applyBorder="1" applyAlignment="1" applyProtection="1">
      <alignment horizontal="center" vertical="center"/>
      <protection locked="0" hidden="1"/>
    </xf>
    <xf numFmtId="1" fontId="2" fillId="0" borderId="52" xfId="0" applyNumberFormat="1" applyFont="1" applyBorder="1" applyAlignment="1" applyProtection="1">
      <alignment horizontal="center"/>
      <protection hidden="1"/>
    </xf>
    <xf numFmtId="1" fontId="2" fillId="0" borderId="53" xfId="0" applyNumberFormat="1" applyFont="1" applyBorder="1" applyAlignment="1" applyProtection="1">
      <alignment horizontal="center"/>
      <protection hidden="1"/>
    </xf>
    <xf numFmtId="49" fontId="2" fillId="0" borderId="54" xfId="0" applyNumberFormat="1" applyFont="1" applyBorder="1" applyAlignment="1" applyProtection="1">
      <alignment horizontal="left" vertical="center" wrapText="1"/>
      <protection locked="0"/>
    </xf>
    <xf numFmtId="49" fontId="2" fillId="0" borderId="55" xfId="0" applyNumberFormat="1" applyFont="1" applyBorder="1" applyAlignment="1" applyProtection="1">
      <alignment horizontal="left" vertical="center" wrapText="1"/>
      <protection locked="0"/>
    </xf>
    <xf numFmtId="1" fontId="2" fillId="0" borderId="56" xfId="0" applyNumberFormat="1" applyFont="1" applyBorder="1" applyAlignment="1" applyProtection="1">
      <alignment horizontal="center"/>
      <protection hidden="1"/>
    </xf>
    <xf numFmtId="0" fontId="6" fillId="0" borderId="57" xfId="0" applyFont="1" applyBorder="1" applyAlignment="1" applyProtection="1">
      <alignment horizontal="center" vertical="center"/>
      <protection hidden="1"/>
    </xf>
    <xf numFmtId="0" fontId="6" fillId="0" borderId="58" xfId="0" applyFont="1" applyBorder="1" applyAlignment="1" applyProtection="1">
      <alignment horizontal="center" vertical="center"/>
      <protection hidden="1"/>
    </xf>
    <xf numFmtId="1" fontId="2" fillId="0" borderId="59" xfId="0" applyNumberFormat="1" applyFont="1" applyBorder="1" applyAlignment="1" applyProtection="1">
      <alignment horizontal="justify" vertical="top"/>
      <protection locked="0"/>
    </xf>
    <xf numFmtId="0" fontId="15" fillId="0" borderId="58" xfId="0" applyFont="1" applyBorder="1" applyAlignment="1" applyProtection="1">
      <alignment horizontal="center" vertical="center"/>
      <protection hidden="1"/>
    </xf>
    <xf numFmtId="1" fontId="16" fillId="0" borderId="58" xfId="0" applyNumberFormat="1" applyFont="1" applyBorder="1" applyAlignment="1" applyProtection="1">
      <alignment horizontal="center" vertical="center"/>
      <protection locked="0" hidden="1"/>
    </xf>
    <xf numFmtId="1" fontId="2" fillId="0" borderId="60" xfId="0" applyNumberFormat="1" applyFont="1" applyBorder="1" applyAlignment="1" applyProtection="1">
      <alignment horizontal="justify" vertical="top"/>
      <protection locked="0"/>
    </xf>
    <xf numFmtId="1" fontId="2" fillId="0" borderId="61" xfId="0" applyNumberFormat="1" applyFont="1" applyBorder="1" applyAlignment="1" applyProtection="1">
      <alignment horizontal="justify" vertical="top"/>
      <protection locked="0"/>
    </xf>
    <xf numFmtId="1" fontId="2" fillId="0" borderId="62" xfId="0" applyNumberFormat="1" applyFont="1" applyBorder="1" applyAlignment="1" applyProtection="1">
      <alignment horizontal="justify" vertical="top"/>
      <protection locked="0"/>
    </xf>
    <xf numFmtId="1" fontId="3" fillId="0" borderId="29" xfId="0" applyNumberFormat="1" applyFont="1" applyBorder="1" applyAlignment="1" applyProtection="1">
      <alignment horizontal="center" vertical="center"/>
      <protection locked="0" hidden="1"/>
    </xf>
    <xf numFmtId="1" fontId="3" fillId="0" borderId="31" xfId="0" applyNumberFormat="1" applyFont="1" applyBorder="1" applyAlignment="1" applyProtection="1">
      <alignment horizontal="center" vertical="center"/>
      <protection locked="0" hidden="1"/>
    </xf>
    <xf numFmtId="0" fontId="6" fillId="0" borderId="45" xfId="0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15" fillId="0" borderId="39" xfId="0" applyFont="1" applyBorder="1" applyAlignment="1" applyProtection="1">
      <alignment horizontal="center" vertical="center"/>
      <protection hidden="1"/>
    </xf>
    <xf numFmtId="1" fontId="6" fillId="0" borderId="39" xfId="0" applyNumberFormat="1" applyFont="1" applyBorder="1" applyAlignment="1" applyProtection="1">
      <alignment horizontal="center" vertical="center"/>
      <protection locked="0"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left"/>
      <protection hidden="1"/>
    </xf>
    <xf numFmtId="0" fontId="11" fillId="0" borderId="24" xfId="0" applyFont="1" applyBorder="1" applyAlignment="1" applyProtection="1">
      <alignment horizontal="left"/>
      <protection hidden="1"/>
    </xf>
    <xf numFmtId="0" fontId="12" fillId="0" borderId="25" xfId="0" applyFont="1" applyBorder="1" applyAlignment="1" applyProtection="1">
      <alignment horizontal="left"/>
      <protection locked="0"/>
    </xf>
    <xf numFmtId="0" fontId="12" fillId="0" borderId="26" xfId="0" applyFont="1" applyBorder="1" applyAlignment="1" applyProtection="1">
      <alignment horizontal="left"/>
      <protection locked="0"/>
    </xf>
    <xf numFmtId="0" fontId="11" fillId="0" borderId="26" xfId="0" applyFont="1" applyBorder="1" applyAlignment="1" applyProtection="1">
      <alignment horizontal="left"/>
      <protection hidden="1"/>
    </xf>
    <xf numFmtId="49" fontId="12" fillId="0" borderId="25" xfId="0" applyNumberFormat="1" applyFont="1" applyBorder="1" applyAlignment="1" applyProtection="1">
      <alignment horizontal="left"/>
      <protection locked="0" hidden="1"/>
    </xf>
    <xf numFmtId="49" fontId="12" fillId="0" borderId="27" xfId="0" applyNumberFormat="1" applyFont="1" applyBorder="1" applyAlignment="1" applyProtection="1">
      <alignment horizontal="left"/>
      <protection locked="0" hidden="1"/>
    </xf>
    <xf numFmtId="0" fontId="14" fillId="0" borderId="3" xfId="0" applyFont="1" applyBorder="1" applyAlignment="1" applyProtection="1">
      <alignment horizontal="center" vertical="center" textRotation="90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9" fillId="0" borderId="1" xfId="0" applyFont="1" applyBorder="1" applyAlignment="1" applyProtection="1">
      <alignment horizontal="righ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1" fillId="0" borderId="13" xfId="0" applyFont="1" applyBorder="1" applyAlignment="1" applyProtection="1">
      <alignment horizontal="left"/>
      <protection hidden="1"/>
    </xf>
    <xf numFmtId="0" fontId="11" fillId="0" borderId="14" xfId="0" applyFont="1" applyBorder="1" applyAlignment="1" applyProtection="1">
      <alignment horizontal="left"/>
      <protection hidden="1"/>
    </xf>
    <xf numFmtId="0" fontId="10" fillId="0" borderId="15" xfId="0" applyFon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 horizontal="left"/>
      <protection locked="0"/>
    </xf>
    <xf numFmtId="0" fontId="10" fillId="0" borderId="17" xfId="0" applyFont="1" applyBorder="1" applyAlignment="1" applyProtection="1">
      <alignment horizontal="left"/>
      <protection locked="0"/>
    </xf>
    <xf numFmtId="0" fontId="11" fillId="0" borderId="18" xfId="0" applyFont="1" applyBorder="1" applyAlignment="1" applyProtection="1">
      <alignment horizontal="left"/>
      <protection hidden="1"/>
    </xf>
    <xf numFmtId="0" fontId="11" fillId="0" borderId="19" xfId="0" applyFont="1" applyBorder="1" applyAlignment="1" applyProtection="1">
      <alignment horizontal="left"/>
      <protection hidden="1"/>
    </xf>
    <xf numFmtId="0" fontId="12" fillId="0" borderId="20" xfId="0" applyNumberFormat="1" applyFont="1" applyBorder="1" applyAlignment="1" applyProtection="1">
      <alignment horizontal="left"/>
      <protection locked="0" hidden="1"/>
    </xf>
    <xf numFmtId="0" fontId="12" fillId="0" borderId="21" xfId="0" applyNumberFormat="1" applyFont="1" applyBorder="1" applyAlignment="1" applyProtection="1">
      <alignment horizontal="left"/>
      <protection locked="0" hidden="1"/>
    </xf>
    <xf numFmtId="0" fontId="11" fillId="0" borderId="21" xfId="0" applyFont="1" applyBorder="1" applyAlignment="1" applyProtection="1">
      <alignment horizontal="left"/>
      <protection hidden="1"/>
    </xf>
    <xf numFmtId="0" fontId="13" fillId="0" borderId="22" xfId="0" applyFont="1" applyBorder="1" applyProtection="1">
      <protection locked="0"/>
    </xf>
    <xf numFmtId="0" fontId="12" fillId="0" borderId="20" xfId="0" applyFont="1" applyBorder="1" applyAlignment="1" applyProtection="1">
      <alignment horizontal="left"/>
      <protection locked="0"/>
    </xf>
    <xf numFmtId="0" fontId="12" fillId="0" borderId="21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3127"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420456</xdr:colOff>
      <xdr:row>0</xdr:row>
      <xdr:rowOff>119744</xdr:rowOff>
    </xdr:from>
    <xdr:to>
      <xdr:col>4</xdr:col>
      <xdr:colOff>91164</xdr:colOff>
      <xdr:row>0</xdr:row>
      <xdr:rowOff>645524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4563" y="119744"/>
          <a:ext cx="514351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106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103" y="322486"/>
          <a:ext cx="8572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379639</xdr:colOff>
      <xdr:row>0</xdr:row>
      <xdr:rowOff>322486</xdr:rowOff>
    </xdr:from>
    <xdr:to>
      <xdr:col>3</xdr:col>
      <xdr:colOff>461282</xdr:colOff>
      <xdr:row>0</xdr:row>
      <xdr:rowOff>1198786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322486"/>
          <a:ext cx="85316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2"/>
  <sheetViews>
    <sheetView showGridLines="0" tabSelected="1" zoomScale="70" zoomScaleNormal="70" workbookViewId="0">
      <selection sqref="A1:AI1"/>
    </sheetView>
  </sheetViews>
  <sheetFormatPr defaultRowHeight="15" x14ac:dyDescent="0.25"/>
  <cols>
    <col min="1" max="1" width="4.5703125" customWidth="1"/>
    <col min="2" max="2" width="60.7109375" customWidth="1"/>
    <col min="3" max="7" width="6.28515625" customWidth="1"/>
    <col min="8" max="34" width="5.28515625" customWidth="1"/>
    <col min="35" max="35" width="10" customWidth="1"/>
  </cols>
  <sheetData>
    <row r="1" spans="1:35" s="10" customFormat="1" ht="58.5" customHeight="1" x14ac:dyDescent="0.25">
      <c r="A1" s="121" t="s">
        <v>162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</row>
    <row r="2" spans="1:35" ht="36" customHeight="1" x14ac:dyDescent="0.4">
      <c r="A2" s="123" t="s">
        <v>69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4" t="s">
        <v>173</v>
      </c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</row>
    <row r="3" spans="1:35" x14ac:dyDescent="0.25">
      <c r="A3" s="11"/>
      <c r="B3" s="11"/>
      <c r="C3" s="125" t="s">
        <v>70</v>
      </c>
      <c r="D3" s="126"/>
      <c r="E3" s="126"/>
      <c r="F3" s="126"/>
      <c r="G3" s="127"/>
      <c r="H3" s="125" t="s">
        <v>71</v>
      </c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7"/>
    </row>
    <row r="4" spans="1:35" ht="15" customHeight="1" x14ac:dyDescent="0.25">
      <c r="A4" s="11"/>
      <c r="B4" s="11"/>
      <c r="C4" s="128" t="s">
        <v>1</v>
      </c>
      <c r="D4" s="77" t="s">
        <v>2</v>
      </c>
      <c r="E4" s="77" t="s">
        <v>4</v>
      </c>
      <c r="F4" s="76" t="s">
        <v>5</v>
      </c>
      <c r="G4" s="130" t="s">
        <v>161</v>
      </c>
      <c r="H4" s="83" t="s">
        <v>10</v>
      </c>
      <c r="I4" s="84"/>
      <c r="J4" s="84"/>
      <c r="K4" s="84"/>
      <c r="L4" s="84"/>
      <c r="M4" s="84"/>
      <c r="N4" s="84"/>
      <c r="O4" s="85"/>
      <c r="P4" s="83" t="s">
        <v>72</v>
      </c>
      <c r="Q4" s="84"/>
      <c r="R4" s="84"/>
      <c r="S4" s="85"/>
      <c r="T4" s="83" t="s">
        <v>23</v>
      </c>
      <c r="U4" s="84"/>
      <c r="V4" s="84"/>
      <c r="W4" s="85"/>
      <c r="X4" s="83" t="s">
        <v>27</v>
      </c>
      <c r="Y4" s="84"/>
      <c r="Z4" s="84"/>
      <c r="AA4" s="85"/>
      <c r="AB4" s="83" t="s">
        <v>32</v>
      </c>
      <c r="AC4" s="84"/>
      <c r="AD4" s="84"/>
      <c r="AE4" s="84"/>
      <c r="AF4" s="84"/>
      <c r="AG4" s="85"/>
      <c r="AH4" s="114" t="s">
        <v>73</v>
      </c>
      <c r="AI4" s="104" t="s">
        <v>74</v>
      </c>
    </row>
    <row r="5" spans="1:35" ht="15" customHeight="1" x14ac:dyDescent="0.25">
      <c r="A5" s="11"/>
      <c r="B5" s="11"/>
      <c r="C5" s="128"/>
      <c r="D5" s="77"/>
      <c r="E5" s="77"/>
      <c r="F5" s="77"/>
      <c r="G5" s="130"/>
      <c r="H5" s="96" t="s">
        <v>75</v>
      </c>
      <c r="I5" s="97"/>
      <c r="J5" s="119" t="s">
        <v>76</v>
      </c>
      <c r="K5" s="97"/>
      <c r="L5" s="132" t="s">
        <v>15</v>
      </c>
      <c r="M5" s="133"/>
      <c r="N5" s="119" t="s">
        <v>18</v>
      </c>
      <c r="O5" s="120"/>
      <c r="P5" s="96" t="s">
        <v>75</v>
      </c>
      <c r="Q5" s="97"/>
      <c r="R5" s="98" t="s">
        <v>18</v>
      </c>
      <c r="S5" s="99"/>
      <c r="T5" s="106" t="s">
        <v>17</v>
      </c>
      <c r="U5" s="107"/>
      <c r="V5" s="108" t="s">
        <v>77</v>
      </c>
      <c r="W5" s="111" t="s">
        <v>78</v>
      </c>
      <c r="X5" s="106" t="s">
        <v>17</v>
      </c>
      <c r="Y5" s="107"/>
      <c r="Z5" s="88" t="s">
        <v>79</v>
      </c>
      <c r="AA5" s="72" t="s">
        <v>80</v>
      </c>
      <c r="AB5" s="96" t="s">
        <v>17</v>
      </c>
      <c r="AC5" s="119"/>
      <c r="AD5" s="119"/>
      <c r="AE5" s="119" t="s">
        <v>36</v>
      </c>
      <c r="AF5" s="120"/>
      <c r="AG5" s="116" t="s">
        <v>81</v>
      </c>
      <c r="AH5" s="114"/>
      <c r="AI5" s="104"/>
    </row>
    <row r="6" spans="1:35" ht="81.75" customHeight="1" x14ac:dyDescent="0.25">
      <c r="A6" s="12"/>
      <c r="B6" s="11"/>
      <c r="C6" s="128"/>
      <c r="D6" s="77"/>
      <c r="E6" s="77"/>
      <c r="F6" s="77"/>
      <c r="G6" s="130"/>
      <c r="H6" s="74" t="s">
        <v>82</v>
      </c>
      <c r="I6" s="94" t="s">
        <v>83</v>
      </c>
      <c r="J6" s="88" t="s">
        <v>84</v>
      </c>
      <c r="K6" s="94" t="s">
        <v>85</v>
      </c>
      <c r="L6" s="88" t="s">
        <v>86</v>
      </c>
      <c r="M6" s="94" t="s">
        <v>17</v>
      </c>
      <c r="N6" s="88" t="s">
        <v>87</v>
      </c>
      <c r="O6" s="72" t="s">
        <v>88</v>
      </c>
      <c r="P6" s="74" t="s">
        <v>82</v>
      </c>
      <c r="Q6" s="102" t="s">
        <v>83</v>
      </c>
      <c r="R6" s="100" t="s">
        <v>89</v>
      </c>
      <c r="S6" s="92" t="s">
        <v>90</v>
      </c>
      <c r="T6" s="74" t="s">
        <v>91</v>
      </c>
      <c r="U6" s="94" t="s">
        <v>92</v>
      </c>
      <c r="V6" s="109"/>
      <c r="W6" s="112"/>
      <c r="X6" s="74" t="s">
        <v>93</v>
      </c>
      <c r="Y6" s="94" t="s">
        <v>94</v>
      </c>
      <c r="Z6" s="88"/>
      <c r="AA6" s="72"/>
      <c r="AB6" s="74" t="s">
        <v>95</v>
      </c>
      <c r="AC6" s="88" t="s">
        <v>96</v>
      </c>
      <c r="AD6" s="88" t="s">
        <v>97</v>
      </c>
      <c r="AE6" s="88" t="s">
        <v>98</v>
      </c>
      <c r="AF6" s="72" t="s">
        <v>99</v>
      </c>
      <c r="AG6" s="117"/>
      <c r="AH6" s="114"/>
      <c r="AI6" s="104"/>
    </row>
    <row r="7" spans="1:35" ht="15.4" customHeight="1" x14ac:dyDescent="0.25">
      <c r="A7" s="13" t="s">
        <v>100</v>
      </c>
      <c r="B7" s="14" t="s">
        <v>0</v>
      </c>
      <c r="C7" s="129"/>
      <c r="D7" s="78"/>
      <c r="E7" s="78"/>
      <c r="F7" s="78"/>
      <c r="G7" s="131"/>
      <c r="H7" s="75"/>
      <c r="I7" s="95"/>
      <c r="J7" s="89"/>
      <c r="K7" s="95"/>
      <c r="L7" s="101"/>
      <c r="M7" s="134"/>
      <c r="N7" s="89"/>
      <c r="O7" s="73"/>
      <c r="P7" s="75"/>
      <c r="Q7" s="103"/>
      <c r="R7" s="101"/>
      <c r="S7" s="93"/>
      <c r="T7" s="75"/>
      <c r="U7" s="95"/>
      <c r="V7" s="110"/>
      <c r="W7" s="113"/>
      <c r="X7" s="75"/>
      <c r="Y7" s="95"/>
      <c r="Z7" s="89"/>
      <c r="AA7" s="73"/>
      <c r="AB7" s="75"/>
      <c r="AC7" s="89"/>
      <c r="AD7" s="89"/>
      <c r="AE7" s="89"/>
      <c r="AF7" s="73"/>
      <c r="AG7" s="118"/>
      <c r="AH7" s="115"/>
      <c r="AI7" s="105"/>
    </row>
    <row r="8" spans="1:35" ht="6" customHeight="1" x14ac:dyDescent="0.25">
      <c r="A8" s="15"/>
      <c r="B8" s="16"/>
      <c r="C8" s="49"/>
      <c r="D8" s="49"/>
      <c r="E8" s="49"/>
      <c r="F8" s="49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17"/>
      <c r="AI8" s="51"/>
    </row>
    <row r="9" spans="1:35" ht="15.75" customHeight="1" x14ac:dyDescent="0.25">
      <c r="A9" s="32" t="s">
        <v>101</v>
      </c>
      <c r="B9" s="18" t="str">
        <f>IF('01'!$C$2="","",'01'!$C$2)</f>
        <v>ALBERTO PEDROSA DANTAS FILHO</v>
      </c>
      <c r="C9" s="19" t="str">
        <f>IF('01'!$C$3="","",IF('01'!$C$3="Graduado","GRA",IF('01'!$C$3="Especialista","ESP",IF('01'!$C$3="Mestre","ME",IF('01'!$C$3="Doutor","DR","Erro!")))))</f>
        <v>DR</v>
      </c>
      <c r="D9" s="19" t="str">
        <f>IF('01'!$H$3="","",IF('01'!$H$3="Substituto","SUB",IF('01'!$H$3="Auxiliar","AUX",IF('01'!$H$3="Assistente","ASS",IF('01'!$H$3="Adjunto","ADJ",IF('01'!$H$3="Associado","ASC",IF('01'!$H$3="Titular","TIT","Erro!")))))))</f>
        <v>ADJ</v>
      </c>
      <c r="E9" s="19" t="str">
        <f>IF('01'!$H$4="","",IF('01'!$H$4="20 Horas","20h",IF('01'!$H$4="40 Horas","40h",IF('01'!$H$4="Dedicação Exclusiva","DE","Erro!"))))</f>
        <v>DE</v>
      </c>
      <c r="F9" s="19" t="str">
        <f>IF('01'!$H$5="","",IF('01'!$H$5="Ativo","ATIV",IF('01'!$H$5="Afastado","AFAS","Erro!")))</f>
        <v>ATIV</v>
      </c>
      <c r="G9" s="19" t="str">
        <f>IF('01'!$C$5="","",IF('01'!$C$5="Artes Visuais","AV",IF('01'!$C$5="Música","MU",IF('01'!$C$5="Teatro","TE","Erro!"))))</f>
        <v>MU</v>
      </c>
      <c r="H9" s="20">
        <f>'01'!$E$9</f>
        <v>0</v>
      </c>
      <c r="I9" s="21">
        <f>'01'!$E$15</f>
        <v>0</v>
      </c>
      <c r="J9" s="20">
        <f>'01'!$E$17</f>
        <v>0</v>
      </c>
      <c r="K9" s="20">
        <f>'01'!$E$22</f>
        <v>0</v>
      </c>
      <c r="L9" s="21">
        <f>'01'!$E$24</f>
        <v>0</v>
      </c>
      <c r="M9" s="20">
        <f>'01'!$E$26</f>
        <v>0</v>
      </c>
      <c r="N9" s="20">
        <f>'01'!$E$28</f>
        <v>0</v>
      </c>
      <c r="O9" s="21">
        <f>'01'!$E$31</f>
        <v>0</v>
      </c>
      <c r="P9" s="21">
        <f>'01'!$E$33</f>
        <v>0</v>
      </c>
      <c r="Q9" s="21">
        <f>'01'!$E$37</f>
        <v>0</v>
      </c>
      <c r="R9" s="21">
        <f>'01'!$E$39</f>
        <v>0</v>
      </c>
      <c r="S9" s="22">
        <f>'01'!$E$44</f>
        <v>0</v>
      </c>
      <c r="T9" s="20">
        <f>'01'!$E$49</f>
        <v>0</v>
      </c>
      <c r="U9" s="20">
        <f>'01'!$E$52</f>
        <v>0</v>
      </c>
      <c r="V9" s="20">
        <f>'01'!$E$55</f>
        <v>0</v>
      </c>
      <c r="W9" s="20">
        <f>'01'!$E$57</f>
        <v>0</v>
      </c>
      <c r="X9" s="20">
        <f>'01'!$E$61</f>
        <v>0</v>
      </c>
      <c r="Y9" s="20">
        <f>'01'!$E$66</f>
        <v>0</v>
      </c>
      <c r="Z9" s="21">
        <f>'01'!$E$70</f>
        <v>0</v>
      </c>
      <c r="AA9" s="21">
        <f>'01'!$E$75</f>
        <v>0</v>
      </c>
      <c r="AB9" s="20">
        <f>'01'!$E$80</f>
        <v>0</v>
      </c>
      <c r="AC9" s="22">
        <f>'01'!$E$82</f>
        <v>0</v>
      </c>
      <c r="AD9" s="22">
        <f>'01'!$E$87</f>
        <v>0</v>
      </c>
      <c r="AE9" s="22">
        <f>'01'!$E$92</f>
        <v>0</v>
      </c>
      <c r="AF9" s="20">
        <f>'01'!$E$97</f>
        <v>0</v>
      </c>
      <c r="AG9" s="21">
        <f>'01'!$E$100</f>
        <v>0</v>
      </c>
      <c r="AH9" s="21">
        <f>'01'!$E$102</f>
        <v>0</v>
      </c>
      <c r="AI9" s="40">
        <f t="shared" ref="AI9:AI28" si="0">IF(B9="","",SUM(H9:AH9))</f>
        <v>0</v>
      </c>
    </row>
    <row r="10" spans="1:35" ht="15.75" customHeight="1" x14ac:dyDescent="0.25">
      <c r="A10" s="32" t="s">
        <v>102</v>
      </c>
      <c r="B10" s="18" t="str">
        <f>IF('02'!$C$2="","",'02'!$C$2)</f>
        <v>ANA SOCORRO RAMOS BRAGA</v>
      </c>
      <c r="C10" s="19" t="str">
        <f>IF('02'!$C$3="","",IF('02'!$C$3="Graduado","GRA",IF('02'!$C$3="Especialista","ESP",IF('02'!$C$3="Mestre","ME",IF('02'!$C$3="Doutor","DR","Erro!")))))</f>
        <v>ME</v>
      </c>
      <c r="D10" s="19" t="str">
        <f>IF('02'!$H$3="","",IF('02'!$H$3="Substituto","SUB",IF('02'!$H$3="Auxiliar","AUX",IF('02'!$H$3="Assistente","ASS",IF('02'!$H$3="Adjunto","ADJ",IF('02'!$H$3="Associado","ASC",IF('02'!$H$3="Titular","TIT","Erro!")))))))</f>
        <v>ASS</v>
      </c>
      <c r="E10" s="19" t="str">
        <f>IF('02'!$H$4="","",IF('02'!$H$4="20 Horas","20h",IF('02'!$H$4="40 Horas","40h",IF('02'!$H$4="Dedicação Exclusiva","DE","Erro!"))))</f>
        <v>DE</v>
      </c>
      <c r="F10" s="19" t="str">
        <f>IF('02'!$H$5="","",IF('02'!$H$5="Ativo","ATIV",IF('02'!$H$5="Afastado","AFAS","Erro!")))</f>
        <v>AFAS</v>
      </c>
      <c r="G10" s="19" t="str">
        <f>IF('02'!$C$5="","",IF('02'!$C$5="Artes Visuais","AV",IF('02'!$C$5="Música","MU",IF('02'!$C$5="Teatro","TE","Erro!"))))</f>
        <v>TE</v>
      </c>
      <c r="H10" s="20">
        <f>'02'!$E$9</f>
        <v>0</v>
      </c>
      <c r="I10" s="21">
        <f>'02'!$E$15</f>
        <v>0</v>
      </c>
      <c r="J10" s="20">
        <f>'02'!$E$17</f>
        <v>0</v>
      </c>
      <c r="K10" s="20">
        <f>'02'!$E$22</f>
        <v>0</v>
      </c>
      <c r="L10" s="21">
        <f>'02'!$E$24</f>
        <v>0</v>
      </c>
      <c r="M10" s="20">
        <f>'02'!$E$26</f>
        <v>0</v>
      </c>
      <c r="N10" s="20">
        <f>'02'!$E$28</f>
        <v>0</v>
      </c>
      <c r="O10" s="21">
        <f>'02'!$E$31</f>
        <v>0</v>
      </c>
      <c r="P10" s="21">
        <f>'02'!$E$33</f>
        <v>0</v>
      </c>
      <c r="Q10" s="21">
        <f>'02'!$E$37</f>
        <v>0</v>
      </c>
      <c r="R10" s="21">
        <f>'02'!$E$39</f>
        <v>0</v>
      </c>
      <c r="S10" s="22">
        <f>'02'!$E$44</f>
        <v>0</v>
      </c>
      <c r="T10" s="20">
        <f>'02'!$E$49</f>
        <v>0</v>
      </c>
      <c r="U10" s="20">
        <f>'02'!$E$52</f>
        <v>0</v>
      </c>
      <c r="V10" s="20">
        <f>'02'!$E$55</f>
        <v>0</v>
      </c>
      <c r="W10" s="20">
        <f>'02'!$E$57</f>
        <v>0</v>
      </c>
      <c r="X10" s="20">
        <f>'02'!$E$61</f>
        <v>0</v>
      </c>
      <c r="Y10" s="20">
        <f>'02'!$E$66</f>
        <v>0</v>
      </c>
      <c r="Z10" s="21">
        <f>'02'!$E$70</f>
        <v>0</v>
      </c>
      <c r="AA10" s="21">
        <f>'02'!$E$75</f>
        <v>0</v>
      </c>
      <c r="AB10" s="20">
        <f>'02'!$E$80</f>
        <v>0</v>
      </c>
      <c r="AC10" s="22">
        <f>'02'!$E$82</f>
        <v>0</v>
      </c>
      <c r="AD10" s="22">
        <f>'02'!$E$87</f>
        <v>0</v>
      </c>
      <c r="AE10" s="22">
        <f>'02'!$E$92</f>
        <v>0</v>
      </c>
      <c r="AF10" s="20">
        <f>'02'!$E$97</f>
        <v>0</v>
      </c>
      <c r="AG10" s="21">
        <f>'02'!$E$100</f>
        <v>0</v>
      </c>
      <c r="AH10" s="21">
        <f>'02'!$E$102</f>
        <v>0</v>
      </c>
      <c r="AI10" s="40">
        <f t="shared" si="0"/>
        <v>0</v>
      </c>
    </row>
    <row r="11" spans="1:35" ht="15.75" customHeight="1" x14ac:dyDescent="0.25">
      <c r="A11" s="32" t="s">
        <v>103</v>
      </c>
      <c r="B11" s="18" t="str">
        <f>IF('03'!$C$2="","",'03'!$C$2)</f>
        <v>ANA TERESA DESTERRO RABÊLO</v>
      </c>
      <c r="C11" s="19" t="str">
        <f>IF('03'!$C$3="","",IF('03'!$C$3="Graduado","GRA",IF('03'!$C$3="Especialista","ESP",IF('03'!$C$3="Mestre","ME",IF('03'!$C$3="Doutor","DR","Erro!")))))</f>
        <v>ME</v>
      </c>
      <c r="D11" s="19" t="str">
        <f>IF('03'!$H$3="","",IF('03'!$H$3="Substituto","SUB",IF('03'!$H$3="Auxiliar","AUX",IF('03'!$H$3="Assistente","ASS",IF('03'!$H$3="Adjunto","ADJ",IF('03'!$H$3="Associado","ASC",IF('03'!$H$3="Titular","TIT","Erro!")))))))</f>
        <v>ADJ</v>
      </c>
      <c r="E11" s="19" t="str">
        <f>IF('03'!$H$4="","",IF('03'!$H$4="20 Horas","20h",IF('03'!$H$4="40 Horas","40h",IF('03'!$H$4="Dedicação Exclusiva","DE","Erro!"))))</f>
        <v>DE</v>
      </c>
      <c r="F11" s="19" t="str">
        <f>IF('03'!$H$5="","",IF('03'!$H$5="Ativo","ATIV",IF('03'!$H$5="Afastado","AFAS","Erro!")))</f>
        <v>ATIV</v>
      </c>
      <c r="G11" s="19" t="str">
        <f>IF('03'!$C$5="","",IF('03'!$C$5="Artes Visuais","AV",IF('03'!$C$5="Música","MU",IF('03'!$C$5="Teatro","TE","Erro!"))))</f>
        <v>TE</v>
      </c>
      <c r="H11" s="20">
        <f>'03'!$E$9</f>
        <v>0</v>
      </c>
      <c r="I11" s="21">
        <f>'03'!$E$15</f>
        <v>0</v>
      </c>
      <c r="J11" s="20">
        <f>'03'!$E$17</f>
        <v>0</v>
      </c>
      <c r="K11" s="20">
        <f>'03'!$E$22</f>
        <v>0</v>
      </c>
      <c r="L11" s="21">
        <f>'03'!$E$24</f>
        <v>0</v>
      </c>
      <c r="M11" s="20">
        <f>'03'!$E$26</f>
        <v>0</v>
      </c>
      <c r="N11" s="20">
        <f>'03'!$E$28</f>
        <v>0</v>
      </c>
      <c r="O11" s="21">
        <f>'03'!$E$31</f>
        <v>0</v>
      </c>
      <c r="P11" s="21">
        <f>'03'!$E$33</f>
        <v>0</v>
      </c>
      <c r="Q11" s="21">
        <f>'03'!$E$37</f>
        <v>0</v>
      </c>
      <c r="R11" s="21">
        <f>'03'!$E$39</f>
        <v>0</v>
      </c>
      <c r="S11" s="22">
        <f>'03'!$E$44</f>
        <v>0</v>
      </c>
      <c r="T11" s="20">
        <f>'03'!$E$49</f>
        <v>0</v>
      </c>
      <c r="U11" s="20">
        <f>'03'!$E$52</f>
        <v>0</v>
      </c>
      <c r="V11" s="20">
        <f>'03'!$E$55</f>
        <v>0</v>
      </c>
      <c r="W11" s="20">
        <f>'03'!$E$57</f>
        <v>0</v>
      </c>
      <c r="X11" s="20">
        <f>'03'!$E$61</f>
        <v>0</v>
      </c>
      <c r="Y11" s="20">
        <f>'03'!$E$66</f>
        <v>0</v>
      </c>
      <c r="Z11" s="21">
        <f>'03'!$E$70</f>
        <v>0</v>
      </c>
      <c r="AA11" s="21">
        <f>'03'!$E$75</f>
        <v>0</v>
      </c>
      <c r="AB11" s="20">
        <f>'03'!$E$80</f>
        <v>0</v>
      </c>
      <c r="AC11" s="22">
        <f>'03'!$E$82</f>
        <v>0</v>
      </c>
      <c r="AD11" s="22">
        <f>'03'!$E$87</f>
        <v>0</v>
      </c>
      <c r="AE11" s="22">
        <f>'03'!$E$92</f>
        <v>0</v>
      </c>
      <c r="AF11" s="20">
        <f>'03'!$E$97</f>
        <v>0</v>
      </c>
      <c r="AG11" s="21">
        <f>'03'!$E$100</f>
        <v>0</v>
      </c>
      <c r="AH11" s="21">
        <f>'03'!$E$102</f>
        <v>0</v>
      </c>
      <c r="AI11" s="40">
        <f t="shared" si="0"/>
        <v>0</v>
      </c>
    </row>
    <row r="12" spans="1:35" ht="15.75" customHeight="1" x14ac:dyDescent="0.25">
      <c r="A12" s="32" t="s">
        <v>104</v>
      </c>
      <c r="B12" s="48" t="str">
        <f>IF('04'!$C$2="","",'04'!$C$2)</f>
        <v>ANTÔNIO EUGÊNIO ARAÚJO FERREIRA</v>
      </c>
      <c r="C12" s="19" t="str">
        <f>IF('04'!$C$3="","",IF('04'!$C$3="Graduado","GRA",IF('04'!$C$3="Especialista","ESP",IF('04'!$C$3="Mestre","ME",IF('04'!$C$3="Doutor","DR","Erro!")))))</f>
        <v>DR</v>
      </c>
      <c r="D12" s="19" t="str">
        <f>IF('04'!$H$3="","",IF('04'!$H$3="Substituto","SUB",IF('04'!$H$3="Auxiliar","AUX",IF('04'!$H$3="Assistente","ASS",IF('04'!$H$3="Adjunto","ADJ",IF('04'!$H$3="Associado","ASC",IF('04'!$H$3="Titular","TIT","Erro!")))))))</f>
        <v>ADJ</v>
      </c>
      <c r="E12" s="19" t="str">
        <f>IF('04'!$H$4="","",IF('04'!$H$4="20 Horas","20h",IF('04'!$H$4="40 Horas","40h",IF('04'!$H$4="Dedicação Exclusiva","DE","Erro!"))))</f>
        <v>DE</v>
      </c>
      <c r="F12" s="19" t="str">
        <f>IF('04'!$H$5="","",IF('04'!$H$5="Ativo","ATIV",IF('04'!$H$5="Afastado","AFAS","Erro!")))</f>
        <v>ATIV</v>
      </c>
      <c r="G12" s="19" t="str">
        <f>IF('04'!$C$5="","",IF('04'!$C$5="Artes Visuais","AV",IF('04'!$C$5="Música","MU",IF('04'!$C$5="Teatro","TE","Erro!"))))</f>
        <v>AV</v>
      </c>
      <c r="H12" s="20">
        <f>'04'!$E$9</f>
        <v>0</v>
      </c>
      <c r="I12" s="21">
        <f>'04'!$E$15</f>
        <v>0</v>
      </c>
      <c r="J12" s="20">
        <f>'04'!$E$17</f>
        <v>0</v>
      </c>
      <c r="K12" s="20">
        <f>'04'!$E$22</f>
        <v>0</v>
      </c>
      <c r="L12" s="21">
        <f>'04'!$E$24</f>
        <v>0</v>
      </c>
      <c r="M12" s="20">
        <f>'04'!$E$26</f>
        <v>0</v>
      </c>
      <c r="N12" s="20">
        <f>'04'!$E$28</f>
        <v>0</v>
      </c>
      <c r="O12" s="21">
        <f>'04'!$E$31</f>
        <v>0</v>
      </c>
      <c r="P12" s="21">
        <f>'04'!$E$33</f>
        <v>0</v>
      </c>
      <c r="Q12" s="21">
        <f>'04'!$E$37</f>
        <v>0</v>
      </c>
      <c r="R12" s="21">
        <f>'04'!$E$39</f>
        <v>0</v>
      </c>
      <c r="S12" s="22">
        <f>'04'!$E$44</f>
        <v>0</v>
      </c>
      <c r="T12" s="20">
        <f>'04'!$E$49</f>
        <v>0</v>
      </c>
      <c r="U12" s="20">
        <f>'04'!$E$52</f>
        <v>0</v>
      </c>
      <c r="V12" s="20">
        <f>'04'!$E$55</f>
        <v>0</v>
      </c>
      <c r="W12" s="20">
        <f>'04'!$E$57</f>
        <v>0</v>
      </c>
      <c r="X12" s="20">
        <f>'04'!$E$61</f>
        <v>0</v>
      </c>
      <c r="Y12" s="20">
        <f>'04'!$E$66</f>
        <v>0</v>
      </c>
      <c r="Z12" s="21">
        <f>'04'!$E$70</f>
        <v>0</v>
      </c>
      <c r="AA12" s="21">
        <f>'04'!$E$75</f>
        <v>0</v>
      </c>
      <c r="AB12" s="20">
        <f>'04'!$E$80</f>
        <v>0</v>
      </c>
      <c r="AC12" s="22">
        <f>'04'!$E$82</f>
        <v>0</v>
      </c>
      <c r="AD12" s="22">
        <f>'04'!$E$87</f>
        <v>0</v>
      </c>
      <c r="AE12" s="22">
        <f>'04'!$E$92</f>
        <v>0</v>
      </c>
      <c r="AF12" s="20">
        <f>'04'!$E$97</f>
        <v>0</v>
      </c>
      <c r="AG12" s="21">
        <f>'04'!$E$100</f>
        <v>0</v>
      </c>
      <c r="AH12" s="21">
        <f>'04'!$E$102</f>
        <v>0</v>
      </c>
      <c r="AI12" s="40">
        <f t="shared" si="0"/>
        <v>0</v>
      </c>
    </row>
    <row r="13" spans="1:35" ht="15.75" customHeight="1" x14ac:dyDescent="0.25">
      <c r="A13" s="32" t="s">
        <v>105</v>
      </c>
      <c r="B13" s="18" t="str">
        <f>IF('05'!$C$2="","",'05'!$C$2)</f>
        <v>ANTÔNIO FRANCISCO DE SALES PADILHA</v>
      </c>
      <c r="C13" s="19" t="str">
        <f>IF('05'!$C$3="","",IF('05'!$C$3="Graduado","GRA",IF('05'!$C$3="Especialista","ESP",IF('05'!$C$3="Mestre","ME",IF('05'!$C$3="Doutor","DR","Erro!")))))</f>
        <v>DR</v>
      </c>
      <c r="D13" s="19" t="str">
        <f>IF('05'!$H$3="","",IF('05'!$H$3="Substituto","SUB",IF('05'!$H$3="Auxiliar","AUX",IF('05'!$H$3="Assistente","ASS",IF('05'!$H$3="Adjunto","ADJ",IF('05'!$H$3="Associado","ASC",IF('05'!$H$3="Titular","TIT","Erro!")))))))</f>
        <v>ADJ</v>
      </c>
      <c r="E13" s="19" t="str">
        <f>IF('05'!$H$4="","",IF('05'!$H$4="20 Horas","20h",IF('05'!$H$4="40 Horas","40h",IF('05'!$H$4="Dedicação Exclusiva","DE","Erro!"))))</f>
        <v>40h</v>
      </c>
      <c r="F13" s="19" t="str">
        <f>IF('05'!$H$5="","",IF('05'!$H$5="Ativo","ATIV",IF('05'!$H$5="Afastado","AFAS","Erro!")))</f>
        <v>ATIV</v>
      </c>
      <c r="G13" s="19" t="str">
        <f>IF('05'!$C$5="","",IF('05'!$C$5="Artes Visuais","AV",IF('05'!$C$5="Música","MU",IF('05'!$C$5="Teatro","TE","Erro!"))))</f>
        <v>MU</v>
      </c>
      <c r="H13" s="20">
        <f>'05'!$E$9</f>
        <v>0</v>
      </c>
      <c r="I13" s="21">
        <f>'05'!$E$15</f>
        <v>0</v>
      </c>
      <c r="J13" s="20">
        <f>'05'!$E$17</f>
        <v>0</v>
      </c>
      <c r="K13" s="20">
        <f>'05'!$E$22</f>
        <v>0</v>
      </c>
      <c r="L13" s="21">
        <f>'05'!$E$24</f>
        <v>0</v>
      </c>
      <c r="M13" s="20">
        <f>'05'!$E$26</f>
        <v>0</v>
      </c>
      <c r="N13" s="20">
        <f>'05'!$E$28</f>
        <v>0</v>
      </c>
      <c r="O13" s="21">
        <f>'05'!$E$31</f>
        <v>0</v>
      </c>
      <c r="P13" s="21">
        <f>'05'!$E$33</f>
        <v>0</v>
      </c>
      <c r="Q13" s="21">
        <f>'05'!$E$37</f>
        <v>0</v>
      </c>
      <c r="R13" s="21">
        <f>'05'!$E$39</f>
        <v>0</v>
      </c>
      <c r="S13" s="22">
        <f>'05'!$E$44</f>
        <v>0</v>
      </c>
      <c r="T13" s="20">
        <f>'05'!$E$49</f>
        <v>0</v>
      </c>
      <c r="U13" s="20">
        <f>'05'!$E$52</f>
        <v>0</v>
      </c>
      <c r="V13" s="20">
        <f>'05'!$E$55</f>
        <v>0</v>
      </c>
      <c r="W13" s="20">
        <f>'05'!$E$57</f>
        <v>0</v>
      </c>
      <c r="X13" s="20">
        <f>'05'!$E$61</f>
        <v>0</v>
      </c>
      <c r="Y13" s="20">
        <f>'05'!$E$66</f>
        <v>0</v>
      </c>
      <c r="Z13" s="21">
        <f>'05'!$E$70</f>
        <v>0</v>
      </c>
      <c r="AA13" s="21">
        <f>'05'!$E$75</f>
        <v>0</v>
      </c>
      <c r="AB13" s="20">
        <f>'05'!$E$80</f>
        <v>0</v>
      </c>
      <c r="AC13" s="22">
        <f>'05'!$E$82</f>
        <v>0</v>
      </c>
      <c r="AD13" s="22">
        <f>'05'!$E$87</f>
        <v>0</v>
      </c>
      <c r="AE13" s="22">
        <f>'05'!$E$92</f>
        <v>0</v>
      </c>
      <c r="AF13" s="20">
        <f>'05'!$E$97</f>
        <v>0</v>
      </c>
      <c r="AG13" s="21">
        <f>'05'!$E$100</f>
        <v>0</v>
      </c>
      <c r="AH13" s="21">
        <f>'05'!$E$102</f>
        <v>0</v>
      </c>
      <c r="AI13" s="40">
        <f t="shared" si="0"/>
        <v>0</v>
      </c>
    </row>
    <row r="14" spans="1:35" ht="15.75" customHeight="1" x14ac:dyDescent="0.25">
      <c r="A14" s="32" t="s">
        <v>106</v>
      </c>
      <c r="B14" s="18" t="str">
        <f>IF('06'!$C$2="","",'06'!$C$2)</f>
        <v>ARÃO NOGUEIRA PARANAGUÁ DE SANTANA</v>
      </c>
      <c r="C14" s="19" t="str">
        <f>IF('06'!$C$3="","",IF('06'!$C$3="Graduado","GRA",IF('06'!$C$3="Especialista","ESP",IF('06'!$C$3="Mestre","ME",IF('06'!$C$3="Doutor","DR","Erro!")))))</f>
        <v>DR</v>
      </c>
      <c r="D14" s="19" t="str">
        <f>IF('06'!$H$3="","",IF('06'!$H$3="Substituto","SUB",IF('06'!$H$3="Auxiliar","AUX",IF('06'!$H$3="Assistente","ASS",IF('06'!$H$3="Adjunto","ADJ",IF('06'!$H$3="Associado","ASC",IF('06'!$H$3="Titular","TIT","Erro!")))))))</f>
        <v>ASC</v>
      </c>
      <c r="E14" s="19" t="str">
        <f>IF('06'!$H$4="","",IF('06'!$H$4="20 Horas","20h",IF('06'!$H$4="40 Horas","40h",IF('06'!$H$4="Dedicação Exclusiva","DE","Erro!"))))</f>
        <v>DE</v>
      </c>
      <c r="F14" s="19" t="str">
        <f>IF('06'!$H$5="","",IF('06'!$H$5="Ativo","ATIV",IF('06'!$H$5="Afastado","AFAS","Erro!")))</f>
        <v>ATIV</v>
      </c>
      <c r="G14" s="19" t="str">
        <f>IF('06'!$C$5="","",IF('06'!$C$5="Artes Visuais","AV",IF('06'!$C$5="Música","MU",IF('06'!$C$5="Teatro","TE","Erro!"))))</f>
        <v>TE</v>
      </c>
      <c r="H14" s="20">
        <f>'06'!$E$9</f>
        <v>0</v>
      </c>
      <c r="I14" s="21">
        <f>'06'!$E$15</f>
        <v>0</v>
      </c>
      <c r="J14" s="20">
        <f>'06'!$E$17</f>
        <v>0</v>
      </c>
      <c r="K14" s="20">
        <f>'06'!$E$22</f>
        <v>0</v>
      </c>
      <c r="L14" s="21">
        <f>'06'!$E$24</f>
        <v>0</v>
      </c>
      <c r="M14" s="20">
        <f>'06'!$E$26</f>
        <v>0</v>
      </c>
      <c r="N14" s="20">
        <f>'06'!$E$28</f>
        <v>0</v>
      </c>
      <c r="O14" s="21">
        <f>'06'!$E$31</f>
        <v>0</v>
      </c>
      <c r="P14" s="21">
        <f>'06'!$E$33</f>
        <v>0</v>
      </c>
      <c r="Q14" s="21">
        <f>'06'!$E$37</f>
        <v>0</v>
      </c>
      <c r="R14" s="21">
        <f>'06'!$E$39</f>
        <v>0</v>
      </c>
      <c r="S14" s="22">
        <f>'06'!$E$44</f>
        <v>0</v>
      </c>
      <c r="T14" s="20">
        <f>'06'!$E$49</f>
        <v>0</v>
      </c>
      <c r="U14" s="20">
        <f>'06'!$E$52</f>
        <v>0</v>
      </c>
      <c r="V14" s="20">
        <f>'06'!$E$55</f>
        <v>0</v>
      </c>
      <c r="W14" s="20">
        <f>'06'!$E$57</f>
        <v>0</v>
      </c>
      <c r="X14" s="20">
        <f>'06'!$E$61</f>
        <v>0</v>
      </c>
      <c r="Y14" s="20">
        <f>'06'!$E$66</f>
        <v>0</v>
      </c>
      <c r="Z14" s="21">
        <f>'06'!$E$70</f>
        <v>0</v>
      </c>
      <c r="AA14" s="21">
        <f>'06'!$E$75</f>
        <v>0</v>
      </c>
      <c r="AB14" s="20">
        <f>'06'!$E$80</f>
        <v>0</v>
      </c>
      <c r="AC14" s="22">
        <f>'06'!$E$82</f>
        <v>0</v>
      </c>
      <c r="AD14" s="22">
        <f>'06'!$E$87</f>
        <v>0</v>
      </c>
      <c r="AE14" s="22">
        <f>'06'!$E$92</f>
        <v>0</v>
      </c>
      <c r="AF14" s="20">
        <f>'06'!$E$97</f>
        <v>0</v>
      </c>
      <c r="AG14" s="21">
        <f>'06'!$E$100</f>
        <v>0</v>
      </c>
      <c r="AH14" s="21">
        <f>'06'!$E$102</f>
        <v>0</v>
      </c>
      <c r="AI14" s="40">
        <f t="shared" si="0"/>
        <v>0</v>
      </c>
    </row>
    <row r="15" spans="1:35" ht="15.75" customHeight="1" x14ac:dyDescent="0.25">
      <c r="A15" s="32" t="s">
        <v>107</v>
      </c>
      <c r="B15" s="18" t="str">
        <f>IF('07'!$C$2="","",'07'!$C$2)</f>
        <v>CÁSSIA REJANE PIRES BATISTA</v>
      </c>
      <c r="C15" s="19" t="str">
        <f>IF('07'!$C$3="","",IF('07'!$C$3="Graduado","GRA",IF('07'!$C$3="Especialista","ESP",IF('07'!$C$3="Mestre","ME",IF('07'!$C$3="Doutor","DR","Erro!")))))</f>
        <v>ME</v>
      </c>
      <c r="D15" s="19" t="str">
        <f>IF('07'!$H$3="","",IF('07'!$H$3="Substituto","SUB",IF('07'!$H$3="Auxiliar","AUX",IF('07'!$H$3="Assistente","ASS",IF('07'!$H$3="Adjunto","ADJ",IF('07'!$H$3="Associado","ASC",IF('07'!$H$3="Titular","TIT","Erro!")))))))</f>
        <v>ASS</v>
      </c>
      <c r="E15" s="19" t="str">
        <f>IF('07'!$H$4="","",IF('07'!$H$4="20 Horas","20h",IF('07'!$H$4="40 Horas","40h",IF('07'!$H$4="Dedicação Exclusiva","DE","Erro!"))))</f>
        <v>DE</v>
      </c>
      <c r="F15" s="19" t="str">
        <f>IF('07'!$H$5="","",IF('07'!$H$5="Ativo","ATIV",IF('07'!$H$5="Afastado","AFAS","Erro!")))</f>
        <v>AFAS</v>
      </c>
      <c r="G15" s="19" t="str">
        <f>IF('07'!$C$5="","",IF('07'!$C$5="Artes Visuais","AV",IF('07'!$C$5="Música","MU",IF('07'!$C$5="Teatro","TE","Erro!"))))</f>
        <v>TE</v>
      </c>
      <c r="H15" s="20">
        <f>'07'!$E$9</f>
        <v>0</v>
      </c>
      <c r="I15" s="21">
        <f>'07'!$E$15</f>
        <v>0</v>
      </c>
      <c r="J15" s="20">
        <f>'07'!$E$17</f>
        <v>0</v>
      </c>
      <c r="K15" s="20">
        <f>'07'!$E$22</f>
        <v>0</v>
      </c>
      <c r="L15" s="21">
        <f>'07'!$E$24</f>
        <v>0</v>
      </c>
      <c r="M15" s="20">
        <f>'07'!$E$26</f>
        <v>0</v>
      </c>
      <c r="N15" s="20">
        <f>'07'!$E$28</f>
        <v>0</v>
      </c>
      <c r="O15" s="21">
        <f>'07'!$E$31</f>
        <v>0</v>
      </c>
      <c r="P15" s="21">
        <f>'07'!$E$33</f>
        <v>0</v>
      </c>
      <c r="Q15" s="21">
        <f>'07'!$E$37</f>
        <v>0</v>
      </c>
      <c r="R15" s="21">
        <f>'07'!$E$39</f>
        <v>0</v>
      </c>
      <c r="S15" s="22">
        <f>'07'!$E$44</f>
        <v>0</v>
      </c>
      <c r="T15" s="20">
        <f>'07'!$E$49</f>
        <v>0</v>
      </c>
      <c r="U15" s="20">
        <f>'07'!$E$52</f>
        <v>0</v>
      </c>
      <c r="V15" s="20">
        <f>'07'!$E$55</f>
        <v>0</v>
      </c>
      <c r="W15" s="20">
        <f>'07'!$E$57</f>
        <v>0</v>
      </c>
      <c r="X15" s="20">
        <f>'07'!$E$61</f>
        <v>0</v>
      </c>
      <c r="Y15" s="20">
        <f>'07'!$E$66</f>
        <v>0</v>
      </c>
      <c r="Z15" s="21">
        <f>'07'!$E$70</f>
        <v>0</v>
      </c>
      <c r="AA15" s="21">
        <f>'07'!$E$75</f>
        <v>0</v>
      </c>
      <c r="AB15" s="20">
        <f>'07'!$E$80</f>
        <v>0</v>
      </c>
      <c r="AC15" s="22">
        <f>'07'!$E$82</f>
        <v>0</v>
      </c>
      <c r="AD15" s="22">
        <f>'07'!$E$87</f>
        <v>0</v>
      </c>
      <c r="AE15" s="22">
        <f>'07'!$E$92</f>
        <v>0</v>
      </c>
      <c r="AF15" s="20">
        <f>'07'!$E$97</f>
        <v>0</v>
      </c>
      <c r="AG15" s="21">
        <f>'07'!$E$100</f>
        <v>0</v>
      </c>
      <c r="AH15" s="21">
        <f>'07'!$E$102</f>
        <v>0</v>
      </c>
      <c r="AI15" s="40">
        <f t="shared" si="0"/>
        <v>0</v>
      </c>
    </row>
    <row r="16" spans="1:35" ht="15.75" customHeight="1" x14ac:dyDescent="0.25">
      <c r="A16" s="32" t="s">
        <v>108</v>
      </c>
      <c r="B16" s="18" t="str">
        <f>IF('08'!$C$2="","",'08'!$C$2)</f>
        <v>DANIEL LEMOS CERQUEIRA</v>
      </c>
      <c r="C16" s="19" t="str">
        <f>IF('08'!$C$3="","",IF('08'!$C$3="Graduado","GRA",IF('08'!$C$3="Especialista","ESP",IF('08'!$C$3="Mestre","ME",IF('08'!$C$3="Doutor","DR","Erro!")))))</f>
        <v>ME</v>
      </c>
      <c r="D16" s="19" t="str">
        <f>IF('08'!$H$3="","",IF('08'!$H$3="Substituto","SUB",IF('08'!$H$3="Auxiliar","AUX",IF('08'!$H$3="Assistente","ASS",IF('08'!$H$3="Adjunto","ADJ",IF('08'!$H$3="Associado","ASC",IF('08'!$H$3="Titular","TIT","Erro!")))))))</f>
        <v>ASS</v>
      </c>
      <c r="E16" s="19" t="str">
        <f>IF('08'!$H$4="","",IF('08'!$H$4="20 Horas","20h",IF('08'!$H$4="40 Horas","40h",IF('08'!$H$4="Dedicação Exclusiva","DE","Erro!"))))</f>
        <v>DE</v>
      </c>
      <c r="F16" s="19" t="str">
        <f>IF('08'!$H$5="","",IF('08'!$H$5="Ativo","ATIV",IF('08'!$H$5="Afastado","AFAS","Erro!")))</f>
        <v>AFAS</v>
      </c>
      <c r="G16" s="19" t="str">
        <f>IF('08'!$C$5="","",IF('08'!$C$5="Artes Visuais","AV",IF('08'!$C$5="Música","MU",IF('08'!$C$5="Teatro","TE","Erro!"))))</f>
        <v>MU</v>
      </c>
      <c r="H16" s="20">
        <f>'08'!$E$9</f>
        <v>0</v>
      </c>
      <c r="I16" s="21">
        <f>'08'!$E$15</f>
        <v>0</v>
      </c>
      <c r="J16" s="20">
        <f>'08'!$E$17</f>
        <v>0</v>
      </c>
      <c r="K16" s="20">
        <f>'08'!$E$22</f>
        <v>0</v>
      </c>
      <c r="L16" s="21">
        <f>'08'!$E$24</f>
        <v>0</v>
      </c>
      <c r="M16" s="20">
        <f>'08'!$E$26</f>
        <v>0</v>
      </c>
      <c r="N16" s="20">
        <f>'08'!$E$28</f>
        <v>0</v>
      </c>
      <c r="O16" s="21">
        <f>'08'!$E$31</f>
        <v>0</v>
      </c>
      <c r="P16" s="21">
        <f>'08'!$E$33</f>
        <v>0</v>
      </c>
      <c r="Q16" s="21">
        <f>'08'!$E$37</f>
        <v>0</v>
      </c>
      <c r="R16" s="21">
        <f>'08'!$E$39</f>
        <v>0</v>
      </c>
      <c r="S16" s="22">
        <f>'08'!$E$44</f>
        <v>0</v>
      </c>
      <c r="T16" s="20">
        <f>'08'!$E$49</f>
        <v>0</v>
      </c>
      <c r="U16" s="20">
        <f>'08'!$E$52</f>
        <v>0</v>
      </c>
      <c r="V16" s="20">
        <f>'08'!$E$55</f>
        <v>0</v>
      </c>
      <c r="W16" s="20">
        <f>'08'!$E$57</f>
        <v>0</v>
      </c>
      <c r="X16" s="20">
        <f>'08'!$E$61</f>
        <v>0</v>
      </c>
      <c r="Y16" s="20">
        <f>'08'!$E$66</f>
        <v>0</v>
      </c>
      <c r="Z16" s="21">
        <f>'08'!$E$70</f>
        <v>0</v>
      </c>
      <c r="AA16" s="21">
        <f>'08'!$E$75</f>
        <v>0</v>
      </c>
      <c r="AB16" s="20">
        <f>'08'!$E$80</f>
        <v>0</v>
      </c>
      <c r="AC16" s="22">
        <f>'08'!$E$82</f>
        <v>0</v>
      </c>
      <c r="AD16" s="22">
        <f>'08'!$E$87</f>
        <v>0</v>
      </c>
      <c r="AE16" s="22">
        <f>'08'!$E$92</f>
        <v>0</v>
      </c>
      <c r="AF16" s="20">
        <f>'08'!$E$97</f>
        <v>0</v>
      </c>
      <c r="AG16" s="21">
        <f>'08'!$E$100</f>
        <v>0</v>
      </c>
      <c r="AH16" s="21">
        <f>'08'!$E$102</f>
        <v>0</v>
      </c>
      <c r="AI16" s="40">
        <f t="shared" si="0"/>
        <v>0</v>
      </c>
    </row>
    <row r="17" spans="1:35" ht="15.75" customHeight="1" x14ac:dyDescent="0.25">
      <c r="A17" s="32" t="s">
        <v>109</v>
      </c>
      <c r="B17" s="18" t="str">
        <f>IF('09'!$C$2="","",'09'!$C$2)</f>
        <v>DONATO FONSECA FILHO</v>
      </c>
      <c r="C17" s="19" t="str">
        <f>IF('09'!$C$3="","",IF('09'!$C$3="Graduado","GRA",IF('09'!$C$3="Especialista","ESP",IF('09'!$C$3="Mestre","ME",IF('09'!$C$3="Doutor","DR","Erro!")))))</f>
        <v>GRA</v>
      </c>
      <c r="D17" s="19" t="str">
        <f>IF('09'!$H$3="","",IF('09'!$H$3="Substituto","SUB",IF('09'!$H$3="Auxiliar","AUX",IF('09'!$H$3="Assistente","ASS",IF('09'!$H$3="Adjunto","ADJ",IF('09'!$H$3="Associado","ASC",IF('09'!$H$3="Titular","TIT","Erro!")))))))</f>
        <v>AUX</v>
      </c>
      <c r="E17" s="19" t="str">
        <f>IF('09'!$H$4="","",IF('09'!$H$4="20 Horas","20h",IF('09'!$H$4="40 Horas","40h",IF('09'!$H$4="Dedicação Exclusiva","DE","Erro!"))))</f>
        <v>DE</v>
      </c>
      <c r="F17" s="19" t="str">
        <f>IF('09'!$H$5="","",IF('09'!$H$5="Ativo","ATIV",IF('09'!$H$5="Afastado","AFAS","Erro!")))</f>
        <v>ATIV</v>
      </c>
      <c r="G17" s="19" t="str">
        <f>IF('09'!$C$5="","",IF('09'!$C$5="Artes Visuais","AV",IF('09'!$C$5="Música","MU",IF('09'!$C$5="Teatro","TE","Erro!"))))</f>
        <v>AV</v>
      </c>
      <c r="H17" s="20">
        <f>'09'!$E$9</f>
        <v>0</v>
      </c>
      <c r="I17" s="21">
        <f>'09'!$E$15</f>
        <v>0</v>
      </c>
      <c r="J17" s="20">
        <f>'09'!$E$17</f>
        <v>0</v>
      </c>
      <c r="K17" s="20">
        <f>'09'!$E$22</f>
        <v>0</v>
      </c>
      <c r="L17" s="21">
        <f>'09'!$E$24</f>
        <v>0</v>
      </c>
      <c r="M17" s="20">
        <f>'09'!$E$26</f>
        <v>0</v>
      </c>
      <c r="N17" s="20">
        <f>'09'!$E$28</f>
        <v>0</v>
      </c>
      <c r="O17" s="21">
        <f>'09'!$E$31</f>
        <v>0</v>
      </c>
      <c r="P17" s="21">
        <f>'09'!$E$33</f>
        <v>0</v>
      </c>
      <c r="Q17" s="21">
        <f>'09'!$E$37</f>
        <v>0</v>
      </c>
      <c r="R17" s="21">
        <f>'09'!$E$39</f>
        <v>0</v>
      </c>
      <c r="S17" s="22">
        <f>'09'!$E$44</f>
        <v>0</v>
      </c>
      <c r="T17" s="20">
        <f>'09'!$E$49</f>
        <v>0</v>
      </c>
      <c r="U17" s="20">
        <f>'09'!$E$52</f>
        <v>0</v>
      </c>
      <c r="V17" s="20">
        <f>'09'!$E$55</f>
        <v>0</v>
      </c>
      <c r="W17" s="20">
        <f>'09'!$E$57</f>
        <v>0</v>
      </c>
      <c r="X17" s="20">
        <f>'09'!$E$61</f>
        <v>0</v>
      </c>
      <c r="Y17" s="20">
        <f>'09'!$E$66</f>
        <v>0</v>
      </c>
      <c r="Z17" s="21">
        <f>'09'!$E$70</f>
        <v>0</v>
      </c>
      <c r="AA17" s="21">
        <f>'09'!$E$75</f>
        <v>0</v>
      </c>
      <c r="AB17" s="20">
        <f>'09'!$E$80</f>
        <v>0</v>
      </c>
      <c r="AC17" s="22">
        <f>'09'!$E$82</f>
        <v>0</v>
      </c>
      <c r="AD17" s="22">
        <f>'09'!$E$87</f>
        <v>0</v>
      </c>
      <c r="AE17" s="22">
        <f>'09'!$E$92</f>
        <v>0</v>
      </c>
      <c r="AF17" s="20">
        <f>'09'!$E$97</f>
        <v>0</v>
      </c>
      <c r="AG17" s="21">
        <f>'09'!$E$100</f>
        <v>0</v>
      </c>
      <c r="AH17" s="21">
        <f>'09'!$E$102</f>
        <v>0</v>
      </c>
      <c r="AI17" s="40">
        <f t="shared" si="0"/>
        <v>0</v>
      </c>
    </row>
    <row r="18" spans="1:35" ht="15.75" customHeight="1" x14ac:dyDescent="0.25">
      <c r="A18" s="32" t="s">
        <v>110</v>
      </c>
      <c r="B18" s="18" t="str">
        <f>IF('10'!$C$2="","",'10'!$C$2)</f>
        <v>ELISENE CASTRO MATOS</v>
      </c>
      <c r="C18" s="19" t="str">
        <f>IF('10'!$C$3="","",IF('10'!$C$3="Graduado","GRA",IF('10'!$C$3="Especialista","ESP",IF('10'!$C$3="Mestre","ME",IF('10'!$C$3="Doutor","DR","Erro!")))))</f>
        <v>ME</v>
      </c>
      <c r="D18" s="19" t="str">
        <f>IF('10'!$H$3="","",IF('10'!$H$3="Substituto","SUB",IF('10'!$H$3="Auxiliar","AUX",IF('10'!$H$3="Assistente","ASS",IF('10'!$H$3="Adjunto","ADJ",IF('10'!$H$3="Associado","ASC",IF('10'!$H$3="Titular","TIT","Erro!")))))))</f>
        <v>ASS</v>
      </c>
      <c r="E18" s="19" t="str">
        <f>IF('10'!$H$4="","",IF('10'!$H$4="20 Horas","20h",IF('10'!$H$4="40 Horas","40h",IF('10'!$H$4="Dedicação Exclusiva","DE","Erro!"))))</f>
        <v>DE</v>
      </c>
      <c r="F18" s="19" t="str">
        <f>IF('10'!$H$5="","",IF('10'!$H$5="Ativo","ATIV",IF('10'!$H$5="Afastado","AFAS","Erro!")))</f>
        <v>AFAS</v>
      </c>
      <c r="G18" s="19" t="str">
        <f>IF('10'!$C$5="","",IF('10'!$C$5="Artes Visuais","AV",IF('10'!$C$5="Música","MU",IF('10'!$C$5="Teatro","TE","Erro!"))))</f>
        <v>AV</v>
      </c>
      <c r="H18" s="20">
        <f>'10'!$E$9</f>
        <v>0</v>
      </c>
      <c r="I18" s="21">
        <f>'10'!$E$15</f>
        <v>0</v>
      </c>
      <c r="J18" s="20">
        <f>'10'!$E$17</f>
        <v>0</v>
      </c>
      <c r="K18" s="20">
        <f>'10'!$E$22</f>
        <v>0</v>
      </c>
      <c r="L18" s="21">
        <f>'10'!$E$24</f>
        <v>0</v>
      </c>
      <c r="M18" s="20">
        <f>'10'!$E$26</f>
        <v>0</v>
      </c>
      <c r="N18" s="20">
        <f>'10'!$E$28</f>
        <v>0</v>
      </c>
      <c r="O18" s="21">
        <f>'10'!$E$31</f>
        <v>0</v>
      </c>
      <c r="P18" s="21">
        <f>'10'!$E$33</f>
        <v>0</v>
      </c>
      <c r="Q18" s="21">
        <f>'10'!$E$37</f>
        <v>0</v>
      </c>
      <c r="R18" s="21">
        <f>'10'!$E$39</f>
        <v>0</v>
      </c>
      <c r="S18" s="22">
        <f>'10'!$E$44</f>
        <v>0</v>
      </c>
      <c r="T18" s="20">
        <f>'10'!$E$49</f>
        <v>0</v>
      </c>
      <c r="U18" s="20">
        <f>'10'!$E$52</f>
        <v>0</v>
      </c>
      <c r="V18" s="20">
        <f>'10'!$E$55</f>
        <v>0</v>
      </c>
      <c r="W18" s="20">
        <f>'10'!$E$57</f>
        <v>0</v>
      </c>
      <c r="X18" s="20">
        <f>'10'!$E$61</f>
        <v>0</v>
      </c>
      <c r="Y18" s="20">
        <f>'10'!$E$66</f>
        <v>0</v>
      </c>
      <c r="Z18" s="21">
        <f>'10'!$E$70</f>
        <v>0</v>
      </c>
      <c r="AA18" s="21">
        <f>'10'!$E$75</f>
        <v>0</v>
      </c>
      <c r="AB18" s="20">
        <f>'10'!$E$80</f>
        <v>0</v>
      </c>
      <c r="AC18" s="22">
        <f>'10'!$E$82</f>
        <v>0</v>
      </c>
      <c r="AD18" s="22">
        <f>'10'!$E$87</f>
        <v>0</v>
      </c>
      <c r="AE18" s="22">
        <f>'10'!$E$92</f>
        <v>0</v>
      </c>
      <c r="AF18" s="20">
        <f>'10'!$E$97</f>
        <v>0</v>
      </c>
      <c r="AG18" s="21">
        <f>'10'!$E$100</f>
        <v>0</v>
      </c>
      <c r="AH18" s="21">
        <f>'10'!$E$102</f>
        <v>0</v>
      </c>
      <c r="AI18" s="40">
        <f t="shared" si="0"/>
        <v>0</v>
      </c>
    </row>
    <row r="19" spans="1:35" ht="15.75" customHeight="1" x14ac:dyDescent="0.25">
      <c r="A19" s="32" t="s">
        <v>111</v>
      </c>
      <c r="B19" s="18" t="str">
        <f>IF('11'!$C$2="","",'11'!$C$2)</f>
        <v>FERNANDA AREIAS DE OLIVEIRA</v>
      </c>
      <c r="C19" s="19" t="str">
        <f>IF('11'!$C$3="","",IF('11'!$C$3="Graduado","GRA",IF('11'!$C$3="Especialista","ESP",IF('11'!$C$3="Mestre","ME",IF('11'!$C$3="Doutor","DR","Erro!")))))</f>
        <v>ME</v>
      </c>
      <c r="D19" s="19" t="str">
        <f>IF('11'!$H$3="","",IF('11'!$H$3="Substituto","SUB",IF('11'!$H$3="Auxiliar","AUX",IF('11'!$H$3="Assistente","ASS",IF('11'!$H$3="Adjunto","ADJ",IF('11'!$H$3="Associado","ASC",IF('11'!$H$3="Titular","TIT","Erro!")))))))</f>
        <v>ASS</v>
      </c>
      <c r="E19" s="19" t="str">
        <f>IF('11'!$H$4="","",IF('11'!$H$4="20 Horas","20h",IF('11'!$H$4="40 Horas","40h",IF('11'!$H$4="Dedicação Exclusiva","DE","Erro!"))))</f>
        <v>DE</v>
      </c>
      <c r="F19" s="19" t="str">
        <f>IF('11'!$H$5="","",IF('11'!$H$5="Ativo","ATIV",IF('11'!$H$5="Afastado","AFAS","Erro!")))</f>
        <v>AFAS</v>
      </c>
      <c r="G19" s="19" t="str">
        <f>IF('11'!$C$5="","",IF('11'!$C$5="Artes Visuais","AV",IF('11'!$C$5="Música","MU",IF('11'!$C$5="Teatro","TE","Erro!"))))</f>
        <v>TE</v>
      </c>
      <c r="H19" s="20">
        <f>'11'!$E$9</f>
        <v>0</v>
      </c>
      <c r="I19" s="21">
        <f>'11'!$E$15</f>
        <v>0</v>
      </c>
      <c r="J19" s="20">
        <f>'11'!$E$17</f>
        <v>0</v>
      </c>
      <c r="K19" s="20">
        <f>'11'!$E$22</f>
        <v>0</v>
      </c>
      <c r="L19" s="21">
        <f>'11'!$E$24</f>
        <v>0</v>
      </c>
      <c r="M19" s="20">
        <f>'11'!$E$26</f>
        <v>0</v>
      </c>
      <c r="N19" s="20">
        <f>'11'!$E$28</f>
        <v>0</v>
      </c>
      <c r="O19" s="21">
        <f>'11'!$E$31</f>
        <v>0</v>
      </c>
      <c r="P19" s="21">
        <f>'11'!$E$33</f>
        <v>0</v>
      </c>
      <c r="Q19" s="21">
        <f>'11'!$E$37</f>
        <v>0</v>
      </c>
      <c r="R19" s="21">
        <f>'11'!$E$39</f>
        <v>0</v>
      </c>
      <c r="S19" s="22">
        <f>'11'!$E$44</f>
        <v>0</v>
      </c>
      <c r="T19" s="20">
        <f>'11'!$E$49</f>
        <v>0</v>
      </c>
      <c r="U19" s="20">
        <f>'11'!$E$52</f>
        <v>0</v>
      </c>
      <c r="V19" s="20">
        <f>'11'!$E$55</f>
        <v>0</v>
      </c>
      <c r="W19" s="20">
        <f>'11'!$E$57</f>
        <v>0</v>
      </c>
      <c r="X19" s="20">
        <f>'11'!$E$61</f>
        <v>0</v>
      </c>
      <c r="Y19" s="20">
        <f>'11'!$E$66</f>
        <v>0</v>
      </c>
      <c r="Z19" s="21">
        <f>'11'!$E$70</f>
        <v>0</v>
      </c>
      <c r="AA19" s="21">
        <f>'11'!$E$75</f>
        <v>0</v>
      </c>
      <c r="AB19" s="20">
        <f>'11'!$E$80</f>
        <v>0</v>
      </c>
      <c r="AC19" s="22">
        <f>'11'!$E$82</f>
        <v>0</v>
      </c>
      <c r="AD19" s="22">
        <f>'11'!$E$87</f>
        <v>0</v>
      </c>
      <c r="AE19" s="22">
        <f>'11'!$E$92</f>
        <v>0</v>
      </c>
      <c r="AF19" s="20">
        <f>'11'!$E$97</f>
        <v>0</v>
      </c>
      <c r="AG19" s="21">
        <f>'11'!$E$100</f>
        <v>0</v>
      </c>
      <c r="AH19" s="21">
        <f>'11'!$E$102</f>
        <v>0</v>
      </c>
      <c r="AI19" s="40">
        <f t="shared" si="0"/>
        <v>0</v>
      </c>
    </row>
    <row r="20" spans="1:35" ht="15.75" customHeight="1" x14ac:dyDescent="0.25">
      <c r="A20" s="32" t="s">
        <v>112</v>
      </c>
      <c r="B20" s="18" t="str">
        <f>IF('12'!$C$2="","",'12'!$C$2)</f>
        <v>FLÁVIA ANDRESA OLIVEIRA DE MENEZES</v>
      </c>
      <c r="C20" s="19" t="str">
        <f>IF('12'!$C$3="","",IF('12'!$C$3="Graduado","GRA",IF('12'!$C$3="Especialista","ESP",IF('12'!$C$3="Mestre","ME",IF('12'!$C$3="Doutor","DR","Erro!")))))</f>
        <v>ME</v>
      </c>
      <c r="D20" s="19" t="str">
        <f>IF('12'!$H$3="","",IF('12'!$H$3="Substituto","SUB",IF('12'!$H$3="Auxiliar","AUX",IF('12'!$H$3="Assistente","ASS",IF('12'!$H$3="Adjunto","ADJ",IF('12'!$H$3="Associado","ASC",IF('12'!$H$3="Titular","TIT","Erro!")))))))</f>
        <v>ASS</v>
      </c>
      <c r="E20" s="19" t="str">
        <f>IF('12'!$H$4="","",IF('12'!$H$4="20 Horas","20h",IF('12'!$H$4="40 Horas","40h",IF('12'!$H$4="Dedicação Exclusiva","DE","Erro!"))))</f>
        <v>DE</v>
      </c>
      <c r="F20" s="19" t="str">
        <f>IF('12'!$H$5="","",IF('12'!$H$5="Ativo","ATIV",IF('12'!$H$5="Afastado","AFAS","Erro!")))</f>
        <v>ATIV</v>
      </c>
      <c r="G20" s="19" t="str">
        <f>IF('12'!$C$5="","",IF('12'!$C$5="Artes Visuais","AV",IF('12'!$C$5="Música","MU",IF('12'!$C$5="Teatro","TE","Erro!"))))</f>
        <v>TE</v>
      </c>
      <c r="H20" s="20">
        <f>'12'!$E$9</f>
        <v>0</v>
      </c>
      <c r="I20" s="21">
        <f>'12'!$E$15</f>
        <v>0</v>
      </c>
      <c r="J20" s="20">
        <f>'12'!$E$17</f>
        <v>0</v>
      </c>
      <c r="K20" s="20">
        <f>'12'!$E$22</f>
        <v>0</v>
      </c>
      <c r="L20" s="21">
        <f>'12'!$E$24</f>
        <v>0</v>
      </c>
      <c r="M20" s="20">
        <f>'12'!$E$26</f>
        <v>0</v>
      </c>
      <c r="N20" s="20">
        <f>'12'!$E$28</f>
        <v>0</v>
      </c>
      <c r="O20" s="21">
        <f>'12'!$E$31</f>
        <v>0</v>
      </c>
      <c r="P20" s="21">
        <f>'12'!$E$33</f>
        <v>0</v>
      </c>
      <c r="Q20" s="21">
        <f>'12'!$E$37</f>
        <v>0</v>
      </c>
      <c r="R20" s="21">
        <f>'12'!$E$39</f>
        <v>0</v>
      </c>
      <c r="S20" s="22">
        <f>'12'!$E$44</f>
        <v>0</v>
      </c>
      <c r="T20" s="20">
        <f>'12'!$E$49</f>
        <v>0</v>
      </c>
      <c r="U20" s="20">
        <f>'12'!$E$52</f>
        <v>0</v>
      </c>
      <c r="V20" s="20">
        <f>'12'!$E$55</f>
        <v>0</v>
      </c>
      <c r="W20" s="20">
        <f>'12'!$E$57</f>
        <v>0</v>
      </c>
      <c r="X20" s="20">
        <f>'12'!$E$61</f>
        <v>0</v>
      </c>
      <c r="Y20" s="20">
        <f>'12'!$E$66</f>
        <v>0</v>
      </c>
      <c r="Z20" s="21">
        <f>'12'!$E$70</f>
        <v>0</v>
      </c>
      <c r="AA20" s="21">
        <f>'12'!$E$75</f>
        <v>0</v>
      </c>
      <c r="AB20" s="20">
        <f>'12'!$E$80</f>
        <v>0</v>
      </c>
      <c r="AC20" s="22">
        <f>'12'!$E$82</f>
        <v>0</v>
      </c>
      <c r="AD20" s="22">
        <f>'12'!$E$87</f>
        <v>0</v>
      </c>
      <c r="AE20" s="22">
        <f>'12'!$E$92</f>
        <v>0</v>
      </c>
      <c r="AF20" s="20">
        <f>'12'!$E$97</f>
        <v>0</v>
      </c>
      <c r="AG20" s="21">
        <f>'12'!$E$100</f>
        <v>0</v>
      </c>
      <c r="AH20" s="21">
        <f>'12'!$E$102</f>
        <v>0</v>
      </c>
      <c r="AI20" s="40">
        <f t="shared" si="0"/>
        <v>0</v>
      </c>
    </row>
    <row r="21" spans="1:35" ht="15.75" customHeight="1" x14ac:dyDescent="0.25">
      <c r="A21" s="32" t="s">
        <v>113</v>
      </c>
      <c r="B21" s="18" t="str">
        <f>IF('13'!$C$2="","",'13'!$C$2)</f>
        <v>GERSINO DOS SANTOS MARTINS</v>
      </c>
      <c r="C21" s="19" t="str">
        <f>IF('13'!$C$3="","",IF('13'!$C$3="Graduado","GRA",IF('13'!$C$3="Especialista","ESP",IF('13'!$C$3="Mestre","ME",IF('13'!$C$3="Doutor","DR","Erro!")))))</f>
        <v>ME</v>
      </c>
      <c r="D21" s="19" t="str">
        <f>IF('13'!$H$3="","",IF('13'!$H$3="Substituto","SUB",IF('13'!$H$3="Auxiliar","AUX",IF('13'!$H$3="Assistente","ASS",IF('13'!$H$3="Adjunto","ADJ",IF('13'!$H$3="Associado","ASC",IF('13'!$H$3="Titular","TIT","Erro!")))))))</f>
        <v>ASS</v>
      </c>
      <c r="E21" s="19" t="str">
        <f>IF('13'!$H$4="","",IF('13'!$H$4="20 Horas","20h",IF('13'!$H$4="40 Horas","40h",IF('13'!$H$4="Dedicação Exclusiva","DE","Erro!"))))</f>
        <v>DE</v>
      </c>
      <c r="F21" s="19" t="str">
        <f>IF('13'!$H$5="","",IF('13'!$H$5="Ativo","ATIV",IF('13'!$H$5="Afastado","AFAS","Erro!")))</f>
        <v>ATIV</v>
      </c>
      <c r="G21" s="19" t="str">
        <f>IF('13'!$C$5="","",IF('13'!$C$5="Artes Visuais","AV",IF('13'!$C$5="Música","MU",IF('13'!$C$5="Teatro","TE","Erro!"))))</f>
        <v>AV</v>
      </c>
      <c r="H21" s="20">
        <f>'13'!$E$9</f>
        <v>0</v>
      </c>
      <c r="I21" s="21">
        <f>'13'!$E$15</f>
        <v>0</v>
      </c>
      <c r="J21" s="20">
        <f>'13'!$E$17</f>
        <v>0</v>
      </c>
      <c r="K21" s="20">
        <f>'13'!$E$22</f>
        <v>0</v>
      </c>
      <c r="L21" s="21">
        <f>'13'!$E$24</f>
        <v>0</v>
      </c>
      <c r="M21" s="20">
        <f>'13'!$E$26</f>
        <v>0</v>
      </c>
      <c r="N21" s="20">
        <f>'13'!$E$28</f>
        <v>0</v>
      </c>
      <c r="O21" s="21">
        <f>'13'!$E$31</f>
        <v>0</v>
      </c>
      <c r="P21" s="21">
        <f>'13'!$E$33</f>
        <v>0</v>
      </c>
      <c r="Q21" s="21">
        <f>'13'!$E$37</f>
        <v>0</v>
      </c>
      <c r="R21" s="21">
        <f>'13'!$E$39</f>
        <v>0</v>
      </c>
      <c r="S21" s="22">
        <f>'13'!$E$44</f>
        <v>0</v>
      </c>
      <c r="T21" s="20">
        <f>'13'!$E$49</f>
        <v>0</v>
      </c>
      <c r="U21" s="20">
        <f>'13'!$E$52</f>
        <v>0</v>
      </c>
      <c r="V21" s="20">
        <f>'13'!$E$55</f>
        <v>0</v>
      </c>
      <c r="W21" s="20">
        <f>'13'!$E$57</f>
        <v>0</v>
      </c>
      <c r="X21" s="20">
        <f>'13'!$E$61</f>
        <v>0</v>
      </c>
      <c r="Y21" s="20">
        <f>'13'!$E$66</f>
        <v>0</v>
      </c>
      <c r="Z21" s="21">
        <f>'13'!$E$70</f>
        <v>0</v>
      </c>
      <c r="AA21" s="21">
        <f>'13'!$E$75</f>
        <v>0</v>
      </c>
      <c r="AB21" s="20">
        <f>'13'!$E$80</f>
        <v>0</v>
      </c>
      <c r="AC21" s="22">
        <f>'13'!$E$82</f>
        <v>0</v>
      </c>
      <c r="AD21" s="22">
        <f>'13'!$E$87</f>
        <v>0</v>
      </c>
      <c r="AE21" s="22">
        <f>'13'!$E$92</f>
        <v>0</v>
      </c>
      <c r="AF21" s="20">
        <f>'13'!$E$97</f>
        <v>0</v>
      </c>
      <c r="AG21" s="21">
        <f>'13'!$E$100</f>
        <v>0</v>
      </c>
      <c r="AH21" s="21">
        <f>'13'!$E$102</f>
        <v>0</v>
      </c>
      <c r="AI21" s="40">
        <f t="shared" si="0"/>
        <v>0</v>
      </c>
    </row>
    <row r="22" spans="1:35" ht="15.75" customHeight="1" x14ac:dyDescent="0.25">
      <c r="A22" s="32" t="s">
        <v>114</v>
      </c>
      <c r="B22" s="18" t="str">
        <f>IF('14'!$C$2="","",'14'!$C$2)</f>
        <v>GISELE SOARES DE VASCONCELOS</v>
      </c>
      <c r="C22" s="19" t="str">
        <f>IF('14'!$C$3="","",IF('14'!$C$3="Graduado","GRA",IF('14'!$C$3="Especialista","ESP",IF('14'!$C$3="Mestre","ME",IF('14'!$C$3="Doutor","DR","Erro!")))))</f>
        <v>ME</v>
      </c>
      <c r="D22" s="19" t="str">
        <f>IF('14'!$H$3="","",IF('14'!$H$3="Substituto","SUB",IF('14'!$H$3="Auxiliar","AUX",IF('14'!$H$3="Assistente","ASS",IF('14'!$H$3="Adjunto","ADJ",IF('14'!$H$3="Associado","ASC",IF('14'!$H$3="Titular","TIT","Erro!")))))))</f>
        <v>ASS</v>
      </c>
      <c r="E22" s="19" t="str">
        <f>IF('14'!$H$4="","",IF('14'!$H$4="20 Horas","20h",IF('14'!$H$4="40 Horas","40h",IF('14'!$H$4="Dedicação Exclusiva","DE","Erro!"))))</f>
        <v>DE</v>
      </c>
      <c r="F22" s="19" t="str">
        <f>IF('14'!$H$5="","",IF('14'!$H$5="Ativo","ATIV",IF('14'!$H$5="Afastado","AFAS","Erro!")))</f>
        <v>AFAS</v>
      </c>
      <c r="G22" s="19" t="str">
        <f>IF('14'!$C$5="","",IF('14'!$C$5="Artes Visuais","AV",IF('14'!$C$5="Música","MU",IF('14'!$C$5="Teatro","TE","Erro!"))))</f>
        <v>TE</v>
      </c>
      <c r="H22" s="20">
        <f>'14'!$E$9</f>
        <v>0</v>
      </c>
      <c r="I22" s="21">
        <f>'14'!$E$15</f>
        <v>0</v>
      </c>
      <c r="J22" s="20">
        <f>'14'!$E$17</f>
        <v>0</v>
      </c>
      <c r="K22" s="20">
        <f>'14'!$E$22</f>
        <v>0</v>
      </c>
      <c r="L22" s="21">
        <f>'14'!$E$24</f>
        <v>0</v>
      </c>
      <c r="M22" s="20">
        <f>'14'!$E$26</f>
        <v>0</v>
      </c>
      <c r="N22" s="20">
        <f>'14'!$E$28</f>
        <v>0</v>
      </c>
      <c r="O22" s="21">
        <f>'14'!$E$31</f>
        <v>0</v>
      </c>
      <c r="P22" s="21">
        <f>'14'!$E$33</f>
        <v>0</v>
      </c>
      <c r="Q22" s="21">
        <f>'14'!$E$37</f>
        <v>0</v>
      </c>
      <c r="R22" s="21">
        <f>'14'!$E$39</f>
        <v>0</v>
      </c>
      <c r="S22" s="22">
        <f>'14'!$E$44</f>
        <v>0</v>
      </c>
      <c r="T22" s="20">
        <f>'14'!$E$49</f>
        <v>0</v>
      </c>
      <c r="U22" s="20">
        <f>'14'!$E$52</f>
        <v>0</v>
      </c>
      <c r="V22" s="20">
        <f>'14'!$E$55</f>
        <v>0</v>
      </c>
      <c r="W22" s="20">
        <f>'14'!$E$57</f>
        <v>0</v>
      </c>
      <c r="X22" s="20">
        <f>'14'!$E$61</f>
        <v>0</v>
      </c>
      <c r="Y22" s="20">
        <f>'14'!$E$66</f>
        <v>0</v>
      </c>
      <c r="Z22" s="21">
        <f>'14'!$E$70</f>
        <v>0</v>
      </c>
      <c r="AA22" s="21">
        <f>'14'!$E$75</f>
        <v>0</v>
      </c>
      <c r="AB22" s="20">
        <f>'14'!$E$80</f>
        <v>0</v>
      </c>
      <c r="AC22" s="22">
        <f>'14'!$E$82</f>
        <v>0</v>
      </c>
      <c r="AD22" s="22">
        <f>'14'!$E$87</f>
        <v>0</v>
      </c>
      <c r="AE22" s="22">
        <f>'14'!$E$92</f>
        <v>0</v>
      </c>
      <c r="AF22" s="20">
        <f>'14'!$E$97</f>
        <v>0</v>
      </c>
      <c r="AG22" s="21">
        <f>'14'!$E$100</f>
        <v>0</v>
      </c>
      <c r="AH22" s="21">
        <f>'14'!$E$102</f>
        <v>0</v>
      </c>
      <c r="AI22" s="40">
        <f t="shared" si="0"/>
        <v>0</v>
      </c>
    </row>
    <row r="23" spans="1:35" ht="15.75" customHeight="1" x14ac:dyDescent="0.25">
      <c r="A23" s="32" t="s">
        <v>115</v>
      </c>
      <c r="B23" s="18" t="str">
        <f>IF('15'!$C$2="","",'15'!$C$2)</f>
        <v>GUILHERME AUGUSTO DE ÁVILA</v>
      </c>
      <c r="C23" s="19" t="str">
        <f>IF('15'!$C$3="","",IF('15'!$C$3="Graduado","GRA",IF('15'!$C$3="Especialista","ESP",IF('15'!$C$3="Mestre","ME",IF('15'!$C$3="Doutor","DR","Erro!")))))</f>
        <v>ME</v>
      </c>
      <c r="D23" s="19" t="str">
        <f>IF('15'!$H$3="","",IF('15'!$H$3="Substituto","SUB",IF('15'!$H$3="Auxiliar","AUX",IF('15'!$H$3="Assistente","ASS",IF('15'!$H$3="Adjunto","ADJ",IF('15'!$H$3="Associado","ASC",IF('15'!$H$3="Titular","TIT","Erro!")))))))</f>
        <v>ASS</v>
      </c>
      <c r="E23" s="19" t="str">
        <f>IF('15'!$H$4="","",IF('15'!$H$4="20 Horas","20h",IF('15'!$H$4="40 Horas","40h",IF('15'!$H$4="Dedicação Exclusiva","DE","Erro!"))))</f>
        <v>DE</v>
      </c>
      <c r="F23" s="19" t="str">
        <f>IF('15'!$H$5="","",IF('15'!$H$5="Ativo","ATIV",IF('15'!$H$5="Afastado","AFAS","Erro!")))</f>
        <v>AFAS</v>
      </c>
      <c r="G23" s="19" t="str">
        <f>IF('15'!$C$5="","",IF('15'!$C$5="Artes Visuais","AV",IF('15'!$C$5="Música","MU",IF('15'!$C$5="Teatro","TE","Erro!"))))</f>
        <v>MU</v>
      </c>
      <c r="H23" s="20">
        <f>'15'!$E$9</f>
        <v>0</v>
      </c>
      <c r="I23" s="21">
        <f>'15'!$E$15</f>
        <v>0</v>
      </c>
      <c r="J23" s="20">
        <f>'15'!$E$17</f>
        <v>0</v>
      </c>
      <c r="K23" s="20">
        <f>'15'!$E$22</f>
        <v>0</v>
      </c>
      <c r="L23" s="21">
        <f>'15'!$E$24</f>
        <v>0</v>
      </c>
      <c r="M23" s="20">
        <f>'15'!$E$26</f>
        <v>0</v>
      </c>
      <c r="N23" s="20">
        <f>'15'!$E$28</f>
        <v>0</v>
      </c>
      <c r="O23" s="21">
        <f>'15'!$E$31</f>
        <v>0</v>
      </c>
      <c r="P23" s="21">
        <f>'15'!$E$33</f>
        <v>0</v>
      </c>
      <c r="Q23" s="21">
        <f>'15'!$E$37</f>
        <v>0</v>
      </c>
      <c r="R23" s="21">
        <f>'15'!$E$39</f>
        <v>0</v>
      </c>
      <c r="S23" s="22">
        <f>'15'!$E$44</f>
        <v>0</v>
      </c>
      <c r="T23" s="20">
        <f>'15'!$E$49</f>
        <v>0</v>
      </c>
      <c r="U23" s="20">
        <f>'15'!$E$52</f>
        <v>0</v>
      </c>
      <c r="V23" s="20">
        <f>'15'!$E$55</f>
        <v>0</v>
      </c>
      <c r="W23" s="20">
        <f>'15'!$E$57</f>
        <v>0</v>
      </c>
      <c r="X23" s="20">
        <f>'15'!$E$61</f>
        <v>0</v>
      </c>
      <c r="Y23" s="20">
        <f>'15'!$E$66</f>
        <v>0</v>
      </c>
      <c r="Z23" s="21">
        <f>'15'!$E$70</f>
        <v>0</v>
      </c>
      <c r="AA23" s="21">
        <f>'15'!$E$75</f>
        <v>0</v>
      </c>
      <c r="AB23" s="20">
        <f>'15'!$E$80</f>
        <v>0</v>
      </c>
      <c r="AC23" s="22">
        <f>'15'!$E$82</f>
        <v>0</v>
      </c>
      <c r="AD23" s="22">
        <f>'15'!$E$87</f>
        <v>0</v>
      </c>
      <c r="AE23" s="22">
        <f>'15'!$E$92</f>
        <v>0</v>
      </c>
      <c r="AF23" s="20">
        <f>'15'!$E$97</f>
        <v>0</v>
      </c>
      <c r="AG23" s="21">
        <f>'15'!$E$100</f>
        <v>0</v>
      </c>
      <c r="AH23" s="21">
        <f>'15'!$E$102</f>
        <v>0</v>
      </c>
      <c r="AI23" s="40">
        <f t="shared" si="0"/>
        <v>0</v>
      </c>
    </row>
    <row r="24" spans="1:35" ht="15.75" customHeight="1" x14ac:dyDescent="0.25">
      <c r="A24" s="32" t="s">
        <v>116</v>
      </c>
      <c r="B24" s="18" t="str">
        <f>IF('16'!$C$2="","",'16'!$C$2)</f>
        <v>ISABEL MOTA COSTA</v>
      </c>
      <c r="C24" s="19" t="str">
        <f>IF('16'!$C$3="","",IF('16'!$C$3="Graduado","GRA",IF('16'!$C$3="Especialista","ESP",IF('16'!$C$3="Mestre","ME",IF('16'!$C$3="Doutor","DR","Erro!")))))</f>
        <v>ME</v>
      </c>
      <c r="D24" s="19" t="str">
        <f>IF('16'!$H$3="","",IF('16'!$H$3="Substituto","SUB",IF('16'!$H$3="Auxiliar","AUX",IF('16'!$H$3="Assistente","ASS",IF('16'!$H$3="Adjunto","ADJ",IF('16'!$H$3="Associado","ASC",IF('16'!$H$3="Titular","TIT","Erro!")))))))</f>
        <v>ASS</v>
      </c>
      <c r="E24" s="19" t="str">
        <f>IF('16'!$H$4="","",IF('16'!$H$4="20 Horas","20h",IF('16'!$H$4="40 Horas","40h",IF('16'!$H$4="Dedicação Exclusiva","DE","Erro!"))))</f>
        <v>DE</v>
      </c>
      <c r="F24" s="19" t="str">
        <f>IF('16'!$H$5="","",IF('16'!$H$5="Ativo","ATIV",IF('16'!$H$5="Afastado","AFAS","Erro!")))</f>
        <v>AFAS</v>
      </c>
      <c r="G24" s="19" t="str">
        <f>IF('16'!$C$5="","",IF('16'!$C$5="Artes Visuais","AV",IF('16'!$C$5="Música","MU",IF('16'!$C$5="Teatro","TE","Erro!"))))</f>
        <v>AV</v>
      </c>
      <c r="H24" s="20">
        <f>'16'!$E$9</f>
        <v>0</v>
      </c>
      <c r="I24" s="21">
        <f>'16'!$E$15</f>
        <v>0</v>
      </c>
      <c r="J24" s="20">
        <f>'16'!$E$17</f>
        <v>0</v>
      </c>
      <c r="K24" s="20">
        <f>'16'!$E$22</f>
        <v>0</v>
      </c>
      <c r="L24" s="21">
        <f>'16'!$E$24</f>
        <v>0</v>
      </c>
      <c r="M24" s="20">
        <f>'16'!$E$26</f>
        <v>0</v>
      </c>
      <c r="N24" s="20">
        <f>'16'!$E$28</f>
        <v>0</v>
      </c>
      <c r="O24" s="21">
        <f>'16'!$E$31</f>
        <v>0</v>
      </c>
      <c r="P24" s="21">
        <f>'16'!$E$33</f>
        <v>0</v>
      </c>
      <c r="Q24" s="21">
        <f>'16'!$E$37</f>
        <v>0</v>
      </c>
      <c r="R24" s="21">
        <f>'16'!$E$39</f>
        <v>0</v>
      </c>
      <c r="S24" s="22">
        <f>'16'!$E$44</f>
        <v>0</v>
      </c>
      <c r="T24" s="20">
        <f>'16'!$E$49</f>
        <v>0</v>
      </c>
      <c r="U24" s="20">
        <f>'16'!$E$52</f>
        <v>0</v>
      </c>
      <c r="V24" s="20">
        <f>'16'!$E$55</f>
        <v>0</v>
      </c>
      <c r="W24" s="20">
        <f>'16'!$E$57</f>
        <v>0</v>
      </c>
      <c r="X24" s="20">
        <f>'16'!$E$61</f>
        <v>0</v>
      </c>
      <c r="Y24" s="20">
        <f>'16'!$E$66</f>
        <v>0</v>
      </c>
      <c r="Z24" s="21">
        <f>'16'!$E$70</f>
        <v>0</v>
      </c>
      <c r="AA24" s="21">
        <f>'16'!$E$75</f>
        <v>0</v>
      </c>
      <c r="AB24" s="20">
        <f>'16'!$E$80</f>
        <v>0</v>
      </c>
      <c r="AC24" s="22">
        <f>'16'!$E$82</f>
        <v>0</v>
      </c>
      <c r="AD24" s="22">
        <f>'16'!$E$87</f>
        <v>0</v>
      </c>
      <c r="AE24" s="22">
        <f>'16'!$E$92</f>
        <v>0</v>
      </c>
      <c r="AF24" s="20">
        <f>'16'!$E$97</f>
        <v>0</v>
      </c>
      <c r="AG24" s="21">
        <f>'16'!$E$100</f>
        <v>0</v>
      </c>
      <c r="AH24" s="21">
        <f>'16'!$E$102</f>
        <v>0</v>
      </c>
      <c r="AI24" s="40">
        <f t="shared" si="0"/>
        <v>0</v>
      </c>
    </row>
    <row r="25" spans="1:35" ht="15.75" customHeight="1" x14ac:dyDescent="0.25">
      <c r="A25" s="32" t="s">
        <v>117</v>
      </c>
      <c r="B25" s="18" t="str">
        <f>IF('17'!$C$2="","",'17'!$C$2)</f>
        <v>JOÃO FORTUNATO SOARES DE QUADROS JÚNIOR</v>
      </c>
      <c r="C25" s="19" t="str">
        <f>IF('17'!$C$3="","",IF('17'!$C$3="Graduado","GRA",IF('17'!$C$3="Especialista","ESP",IF('17'!$C$3="Mestre","ME",IF('17'!$C$3="Doutor","DR","Erro!")))))</f>
        <v>DR</v>
      </c>
      <c r="D25" s="19" t="str">
        <f>IF('17'!$H$3="","",IF('17'!$H$3="Substituto","SUB",IF('17'!$H$3="Auxiliar","AUX",IF('17'!$H$3="Assistente","ASS",IF('17'!$H$3="Adjunto","ADJ",IF('17'!$H$3="Associado","ASC",IF('17'!$H$3="Titular","TIT","Erro!")))))))</f>
        <v>ADJ</v>
      </c>
      <c r="E25" s="19" t="str">
        <f>IF('17'!$H$4="","",IF('17'!$H$4="20 Horas","20h",IF('17'!$H$4="40 Horas","40h",IF('17'!$H$4="Dedicação Exclusiva","DE","Erro!"))))</f>
        <v>DE</v>
      </c>
      <c r="F25" s="19" t="str">
        <f>IF('17'!$H$5="","",IF('17'!$H$5="Ativo","ATIV",IF('17'!$H$5="Afastado","AFAS","Erro!")))</f>
        <v>ATIV</v>
      </c>
      <c r="G25" s="19" t="str">
        <f>IF('17'!$C$5="","",IF('17'!$C$5="Artes Visuais","AV",IF('17'!$C$5="Música","MU",IF('17'!$C$5="Teatro","TE","Erro!"))))</f>
        <v>MU</v>
      </c>
      <c r="H25" s="20">
        <f>'17'!$E$9</f>
        <v>0</v>
      </c>
      <c r="I25" s="21">
        <f>'17'!$E$15</f>
        <v>0</v>
      </c>
      <c r="J25" s="20">
        <f>'17'!$E$17</f>
        <v>0</v>
      </c>
      <c r="K25" s="20">
        <f>'17'!$E$22</f>
        <v>0</v>
      </c>
      <c r="L25" s="21">
        <f>'17'!$E$24</f>
        <v>0</v>
      </c>
      <c r="M25" s="20">
        <f>'17'!$E$26</f>
        <v>0</v>
      </c>
      <c r="N25" s="20">
        <f>'17'!$E$28</f>
        <v>0</v>
      </c>
      <c r="O25" s="21">
        <f>'17'!$E$31</f>
        <v>0</v>
      </c>
      <c r="P25" s="21">
        <f>'17'!$E$33</f>
        <v>0</v>
      </c>
      <c r="Q25" s="21">
        <f>'17'!$E$37</f>
        <v>0</v>
      </c>
      <c r="R25" s="21">
        <f>'17'!$E$39</f>
        <v>0</v>
      </c>
      <c r="S25" s="22">
        <f>'17'!$E$44</f>
        <v>0</v>
      </c>
      <c r="T25" s="20">
        <f>'17'!$E$49</f>
        <v>0</v>
      </c>
      <c r="U25" s="20">
        <f>'17'!$E$52</f>
        <v>0</v>
      </c>
      <c r="V25" s="20">
        <f>'17'!$E$55</f>
        <v>0</v>
      </c>
      <c r="W25" s="20">
        <f>'17'!$E$57</f>
        <v>0</v>
      </c>
      <c r="X25" s="20">
        <f>'17'!$E$61</f>
        <v>0</v>
      </c>
      <c r="Y25" s="20">
        <f>'17'!$E$66</f>
        <v>0</v>
      </c>
      <c r="Z25" s="21">
        <f>'17'!$E$70</f>
        <v>0</v>
      </c>
      <c r="AA25" s="21">
        <f>'17'!$E$75</f>
        <v>0</v>
      </c>
      <c r="AB25" s="20">
        <f>'17'!$E$80</f>
        <v>0</v>
      </c>
      <c r="AC25" s="22">
        <f>'17'!$E$82</f>
        <v>0</v>
      </c>
      <c r="AD25" s="22">
        <f>'17'!$E$87</f>
        <v>0</v>
      </c>
      <c r="AE25" s="22">
        <f>'17'!$E$92</f>
        <v>0</v>
      </c>
      <c r="AF25" s="20">
        <f>'17'!$E$97</f>
        <v>0</v>
      </c>
      <c r="AG25" s="21">
        <f>'17'!$E$100</f>
        <v>0</v>
      </c>
      <c r="AH25" s="21">
        <f>'17'!$E$102</f>
        <v>0</v>
      </c>
      <c r="AI25" s="40">
        <f t="shared" si="0"/>
        <v>0</v>
      </c>
    </row>
    <row r="26" spans="1:35" ht="15.75" customHeight="1" x14ac:dyDescent="0.25">
      <c r="A26" s="32" t="s">
        <v>118</v>
      </c>
      <c r="B26" s="18" t="str">
        <f>IF('18'!$C$2="","",'18'!$C$2)</f>
        <v>JOSÉ JOÃO SANTOS LOBATO</v>
      </c>
      <c r="C26" s="19" t="str">
        <f>IF('18'!$C$3="","",IF('18'!$C$3="Graduado","GRA",IF('18'!$C$3="Especialista","ESP",IF('18'!$C$3="Mestre","ME",IF('18'!$C$3="Doutor","DR","Erro!")))))</f>
        <v>ESP</v>
      </c>
      <c r="D26" s="19" t="str">
        <f>IF('18'!$H$3="","",IF('18'!$H$3="Substituto","SUB",IF('18'!$H$3="Auxiliar","AUX",IF('18'!$H$3="Assistente","ASS",IF('18'!$H$3="Adjunto","ADJ",IF('18'!$H$3="Associado","ASC",IF('18'!$H$3="Titular","TIT","Erro!")))))))</f>
        <v>ADJ</v>
      </c>
      <c r="E26" s="19" t="str">
        <f>IF('18'!$H$4="","",IF('18'!$H$4="20 Horas","20h",IF('18'!$H$4="40 Horas","40h",IF('18'!$H$4="Dedicação Exclusiva","DE","Erro!"))))</f>
        <v>DE</v>
      </c>
      <c r="F26" s="19" t="str">
        <f>IF('18'!$H$5="","",IF('18'!$H$5="Ativo","ATIV",IF('18'!$H$5="Afastado","AFAS","Erro!")))</f>
        <v>ATIV</v>
      </c>
      <c r="G26" s="19" t="str">
        <f>IF('18'!$C$5="","",IF('18'!$C$5="Artes Visuais","AV",IF('18'!$C$5="Música","MU",IF('18'!$C$5="Teatro","TE","Erro!"))))</f>
        <v>AV</v>
      </c>
      <c r="H26" s="20">
        <f>'18'!$E$9</f>
        <v>0</v>
      </c>
      <c r="I26" s="21">
        <f>'18'!$E$15</f>
        <v>0</v>
      </c>
      <c r="J26" s="20">
        <f>'18'!$E$17</f>
        <v>0</v>
      </c>
      <c r="K26" s="20">
        <f>'18'!$E$22</f>
        <v>0</v>
      </c>
      <c r="L26" s="21">
        <f>'18'!$E$24</f>
        <v>0</v>
      </c>
      <c r="M26" s="20">
        <f>'18'!$E$26</f>
        <v>0</v>
      </c>
      <c r="N26" s="20">
        <f>'18'!$E$28</f>
        <v>0</v>
      </c>
      <c r="O26" s="21">
        <f>'18'!$E$31</f>
        <v>0</v>
      </c>
      <c r="P26" s="21">
        <f>'18'!$E$33</f>
        <v>0</v>
      </c>
      <c r="Q26" s="21">
        <f>'18'!$E$37</f>
        <v>0</v>
      </c>
      <c r="R26" s="21">
        <f>'18'!$E$39</f>
        <v>0</v>
      </c>
      <c r="S26" s="22">
        <f>'18'!$E$44</f>
        <v>0</v>
      </c>
      <c r="T26" s="20">
        <f>'18'!$E$49</f>
        <v>0</v>
      </c>
      <c r="U26" s="20">
        <f>'18'!$E$52</f>
        <v>0</v>
      </c>
      <c r="V26" s="20">
        <f>'18'!$E$55</f>
        <v>0</v>
      </c>
      <c r="W26" s="20">
        <f>'18'!$E$57</f>
        <v>0</v>
      </c>
      <c r="X26" s="20">
        <f>'18'!$E$61</f>
        <v>0</v>
      </c>
      <c r="Y26" s="20">
        <f>'18'!$E$66</f>
        <v>0</v>
      </c>
      <c r="Z26" s="21">
        <f>'18'!$E$70</f>
        <v>0</v>
      </c>
      <c r="AA26" s="21">
        <f>'18'!$E$75</f>
        <v>0</v>
      </c>
      <c r="AB26" s="20">
        <f>'18'!$E$80</f>
        <v>0</v>
      </c>
      <c r="AC26" s="22">
        <f>'18'!$E$82</f>
        <v>0</v>
      </c>
      <c r="AD26" s="22">
        <f>'18'!$E$87</f>
        <v>0</v>
      </c>
      <c r="AE26" s="22">
        <f>'18'!$E$92</f>
        <v>0</v>
      </c>
      <c r="AF26" s="20">
        <f>'18'!$E$97</f>
        <v>0</v>
      </c>
      <c r="AG26" s="21">
        <f>'18'!$E$100</f>
        <v>0</v>
      </c>
      <c r="AH26" s="21">
        <f>'18'!$E$102</f>
        <v>0</v>
      </c>
      <c r="AI26" s="40">
        <f t="shared" si="0"/>
        <v>0</v>
      </c>
    </row>
    <row r="27" spans="1:35" ht="15.75" customHeight="1" x14ac:dyDescent="0.25">
      <c r="A27" s="32" t="s">
        <v>119</v>
      </c>
      <c r="B27" s="18" t="str">
        <f>IF('19'!$C$2="","",'19'!$C$2)</f>
        <v>JOSÉ MARCELO DO ESPÍRITO SANTO</v>
      </c>
      <c r="C27" s="19" t="str">
        <f>IF('19'!$C$3="","",IF('19'!$C$3="Graduado","GRA",IF('19'!$C$3="Especialista","ESP",IF('19'!$C$3="Mestre","ME",IF('19'!$C$3="Doutor","DR","Erro!")))))</f>
        <v>ME</v>
      </c>
      <c r="D27" s="19" t="str">
        <f>IF('19'!$H$3="","",IF('19'!$H$3="Substituto","SUB",IF('19'!$H$3="Auxiliar","AUX",IF('19'!$H$3="Assistente","ASS",IF('19'!$H$3="Adjunto","ADJ",IF('19'!$H$3="Associado","ASC",IF('19'!$H$3="Titular","TIT","Erro!")))))))</f>
        <v>ASS</v>
      </c>
      <c r="E27" s="19" t="str">
        <f>IF('19'!$H$4="","",IF('19'!$H$4="20 Horas","20h",IF('19'!$H$4="40 Horas","40h",IF('19'!$H$4="Dedicação Exclusiva","DE","Erro!"))))</f>
        <v>40h</v>
      </c>
      <c r="F27" s="19" t="str">
        <f>IF('19'!$H$5="","",IF('19'!$H$5="Ativo","ATIV",IF('19'!$H$5="Afastado","AFAS","Erro!")))</f>
        <v>ATIV</v>
      </c>
      <c r="G27" s="19" t="str">
        <f>IF('19'!$C$5="","",IF('19'!$C$5="Artes Visuais","AV",IF('19'!$C$5="Música","MU",IF('19'!$C$5="Teatro","TE","Erro!"))))</f>
        <v>AV</v>
      </c>
      <c r="H27" s="20">
        <f>'19'!$E$9</f>
        <v>0</v>
      </c>
      <c r="I27" s="21">
        <f>'19'!$E$15</f>
        <v>0</v>
      </c>
      <c r="J27" s="20">
        <f>'19'!$E$17</f>
        <v>0</v>
      </c>
      <c r="K27" s="20">
        <f>'19'!$E$22</f>
        <v>0</v>
      </c>
      <c r="L27" s="21">
        <f>'19'!$E$24</f>
        <v>0</v>
      </c>
      <c r="M27" s="20">
        <f>'19'!$E$26</f>
        <v>0</v>
      </c>
      <c r="N27" s="20">
        <f>'19'!$E$28</f>
        <v>0</v>
      </c>
      <c r="O27" s="21">
        <f>'19'!$E$31</f>
        <v>0</v>
      </c>
      <c r="P27" s="21">
        <f>'19'!$E$33</f>
        <v>0</v>
      </c>
      <c r="Q27" s="21">
        <f>'19'!$E$37</f>
        <v>0</v>
      </c>
      <c r="R27" s="21">
        <f>'19'!$E$39</f>
        <v>0</v>
      </c>
      <c r="S27" s="22">
        <f>'19'!$E$44</f>
        <v>0</v>
      </c>
      <c r="T27" s="20">
        <f>'19'!$E$49</f>
        <v>0</v>
      </c>
      <c r="U27" s="20">
        <f>'19'!$E$52</f>
        <v>0</v>
      </c>
      <c r="V27" s="20">
        <f>'19'!$E$55</f>
        <v>0</v>
      </c>
      <c r="W27" s="20">
        <f>'19'!$E$57</f>
        <v>0</v>
      </c>
      <c r="X27" s="20">
        <f>'19'!$E$61</f>
        <v>0</v>
      </c>
      <c r="Y27" s="20">
        <f>'19'!$E$66</f>
        <v>0</v>
      </c>
      <c r="Z27" s="21">
        <f>'19'!$E$70</f>
        <v>0</v>
      </c>
      <c r="AA27" s="21">
        <f>'19'!$E$75</f>
        <v>0</v>
      </c>
      <c r="AB27" s="20">
        <f>'19'!$E$80</f>
        <v>0</v>
      </c>
      <c r="AC27" s="22">
        <f>'19'!$E$82</f>
        <v>0</v>
      </c>
      <c r="AD27" s="22">
        <f>'19'!$E$87</f>
        <v>0</v>
      </c>
      <c r="AE27" s="22">
        <f>'19'!$E$92</f>
        <v>0</v>
      </c>
      <c r="AF27" s="20">
        <f>'19'!$E$97</f>
        <v>0</v>
      </c>
      <c r="AG27" s="21">
        <f>'19'!$E$100</f>
        <v>0</v>
      </c>
      <c r="AH27" s="21">
        <f>'19'!$E$102</f>
        <v>0</v>
      </c>
      <c r="AI27" s="40">
        <f t="shared" si="0"/>
        <v>0</v>
      </c>
    </row>
    <row r="28" spans="1:35" ht="15.75" customHeight="1" x14ac:dyDescent="0.25">
      <c r="A28" s="32" t="s">
        <v>120</v>
      </c>
      <c r="B28" s="18" t="str">
        <f>IF('20'!$C$2="","",'20'!$C$2)</f>
        <v>JOSÉ MURILO MORAES DOS SANTOS</v>
      </c>
      <c r="C28" s="19" t="str">
        <f>IF('20'!$C$3="","",IF('20'!$C$3="Graduado","GRA",IF('20'!$C$3="Especialista","ESP",IF('20'!$C$3="Mestre","ME",IF('20'!$C$3="Doutor","DR","Erro!")))))</f>
        <v>ESP</v>
      </c>
      <c r="D28" s="19" t="str">
        <f>IF('20'!$H$3="","",IF('20'!$H$3="Substituto","SUB",IF('20'!$H$3="Auxiliar","AUX",IF('20'!$H$3="Assistente","ASS",IF('20'!$H$3="Adjunto","ADJ",IF('20'!$H$3="Associado","ASC",IF('20'!$H$3="Titular","TIT","Erro!")))))))</f>
        <v>AUX</v>
      </c>
      <c r="E28" s="19" t="str">
        <f>IF('20'!$H$4="","",IF('20'!$H$4="20 Horas","20h",IF('20'!$H$4="40 Horas","40h",IF('20'!$H$4="Dedicação Exclusiva","DE","Erro!"))))</f>
        <v>DE</v>
      </c>
      <c r="F28" s="19" t="str">
        <f>IF('20'!$H$5="","",IF('20'!$H$5="Ativo","ATIV",IF('20'!$H$5="Afastado","AFAS","Erro!")))</f>
        <v>ATIV</v>
      </c>
      <c r="G28" s="19" t="str">
        <f>IF('20'!$C$5="","",IF('20'!$C$5="Artes Visuais","AV",IF('20'!$C$5="Música","MU",IF('20'!$C$5="Teatro","TE","Erro!"))))</f>
        <v>AV</v>
      </c>
      <c r="H28" s="20">
        <f>'20'!$E$9</f>
        <v>0</v>
      </c>
      <c r="I28" s="21">
        <f>'20'!$E$15</f>
        <v>0</v>
      </c>
      <c r="J28" s="20">
        <f>'20'!$E$17</f>
        <v>0</v>
      </c>
      <c r="K28" s="20">
        <f>'20'!$E$22</f>
        <v>0</v>
      </c>
      <c r="L28" s="21">
        <f>'20'!$E$24</f>
        <v>0</v>
      </c>
      <c r="M28" s="20">
        <f>'20'!$E$26</f>
        <v>0</v>
      </c>
      <c r="N28" s="20">
        <f>'20'!$E$28</f>
        <v>0</v>
      </c>
      <c r="O28" s="21">
        <f>'20'!$E$31</f>
        <v>0</v>
      </c>
      <c r="P28" s="21">
        <f>'20'!$E$33</f>
        <v>0</v>
      </c>
      <c r="Q28" s="21">
        <f>'20'!$E$37</f>
        <v>0</v>
      </c>
      <c r="R28" s="21">
        <f>'20'!$E$39</f>
        <v>0</v>
      </c>
      <c r="S28" s="22">
        <f>'20'!$E$44</f>
        <v>0</v>
      </c>
      <c r="T28" s="20">
        <f>'20'!$E$49</f>
        <v>0</v>
      </c>
      <c r="U28" s="20">
        <f>'20'!$E$52</f>
        <v>0</v>
      </c>
      <c r="V28" s="20">
        <f>'20'!$E$55</f>
        <v>0</v>
      </c>
      <c r="W28" s="20">
        <f>'20'!$E$57</f>
        <v>0</v>
      </c>
      <c r="X28" s="20">
        <f>'20'!$E$61</f>
        <v>0</v>
      </c>
      <c r="Y28" s="20">
        <f>'20'!$E$66</f>
        <v>0</v>
      </c>
      <c r="Z28" s="21">
        <f>'20'!$E$70</f>
        <v>0</v>
      </c>
      <c r="AA28" s="21">
        <f>'20'!$E$75</f>
        <v>0</v>
      </c>
      <c r="AB28" s="20">
        <f>'20'!$E$80</f>
        <v>0</v>
      </c>
      <c r="AC28" s="22">
        <f>'20'!$E$82</f>
        <v>0</v>
      </c>
      <c r="AD28" s="22">
        <f>'20'!$E$87</f>
        <v>0</v>
      </c>
      <c r="AE28" s="22">
        <f>'20'!$E$92</f>
        <v>0</v>
      </c>
      <c r="AF28" s="20">
        <f>'20'!$E$97</f>
        <v>0</v>
      </c>
      <c r="AG28" s="21">
        <f>'20'!$E$100</f>
        <v>0</v>
      </c>
      <c r="AH28" s="21">
        <f>'20'!$E$102</f>
        <v>0</v>
      </c>
      <c r="AI28" s="40">
        <f t="shared" si="0"/>
        <v>0</v>
      </c>
    </row>
    <row r="29" spans="1:35" ht="15.75" customHeight="1" x14ac:dyDescent="0.25">
      <c r="A29" s="32" t="s">
        <v>129</v>
      </c>
      <c r="B29" s="18" t="str">
        <f>IF('21'!$C$2="","",'21'!$C$2)</f>
        <v>LEONARDO CORRÊA BOTTA PEREIRA</v>
      </c>
      <c r="C29" s="19" t="str">
        <f>IF('21'!$C$3="","",IF('21'!$C$3="Graduado","GRA",IF('21'!$C$3="Especialista","ESP",IF('21'!$C$3="Mestre","ME",IF('21'!$C$3="Doutor","DR","Erro!")))))</f>
        <v>GRA</v>
      </c>
      <c r="D29" s="19" t="str">
        <f>IF('21'!$H$3="","",IF('21'!$H$3="Substituto","SUB",IF('21'!$H$3="Auxiliar","AUX",IF('21'!$H$3="Assistente","ASS",IF('21'!$H$3="Adjunto","ADJ",IF('21'!$H$3="Associado","ASC",IF('21'!$H$3="Titular","TIT","Erro!")))))))</f>
        <v>AUX</v>
      </c>
      <c r="E29" s="19" t="str">
        <f>IF('21'!$H$4="","",IF('21'!$H$4="20 Horas","20h",IF('21'!$H$4="40 Horas","40h",IF('21'!$H$4="Dedicação Exclusiva","DE","Erro!"))))</f>
        <v>DE</v>
      </c>
      <c r="F29" s="19" t="str">
        <f>IF('21'!$H$5="","",IF('21'!$H$5="Ativo","ATIV",IF('21'!$H$5="Afastado","AFAS","Erro!")))</f>
        <v>ATIV</v>
      </c>
      <c r="G29" s="19" t="str">
        <f>IF('21'!$C$5="","",IF('21'!$C$5="Artes Visuais","AV",IF('21'!$C$5="Música","MU",IF('21'!$C$5="Teatro","TE","Erro!"))))</f>
        <v>MU</v>
      </c>
      <c r="H29" s="20">
        <f>'21'!$E$9</f>
        <v>0</v>
      </c>
      <c r="I29" s="21">
        <f>'21'!$E$15</f>
        <v>0</v>
      </c>
      <c r="J29" s="20">
        <f>'21'!$E$17</f>
        <v>0</v>
      </c>
      <c r="K29" s="20">
        <f>'21'!$E$22</f>
        <v>0</v>
      </c>
      <c r="L29" s="21">
        <f>'21'!$E$24</f>
        <v>0</v>
      </c>
      <c r="M29" s="20">
        <f>'21'!$E$26</f>
        <v>0</v>
      </c>
      <c r="N29" s="20">
        <f>'21'!$E$28</f>
        <v>0</v>
      </c>
      <c r="O29" s="21">
        <f>'21'!$E$31</f>
        <v>0</v>
      </c>
      <c r="P29" s="21">
        <f>'21'!$E$33</f>
        <v>0</v>
      </c>
      <c r="Q29" s="21">
        <f>'21'!$E$37</f>
        <v>0</v>
      </c>
      <c r="R29" s="21">
        <f>'21'!$E$39</f>
        <v>0</v>
      </c>
      <c r="S29" s="22">
        <f>'21'!$E$44</f>
        <v>0</v>
      </c>
      <c r="T29" s="20">
        <f>'21'!$E$49</f>
        <v>0</v>
      </c>
      <c r="U29" s="20">
        <f>'21'!$E$52</f>
        <v>0</v>
      </c>
      <c r="V29" s="20">
        <f>'21'!$E$55</f>
        <v>0</v>
      </c>
      <c r="W29" s="20">
        <f>'21'!$E$57</f>
        <v>0</v>
      </c>
      <c r="X29" s="20">
        <f>'21'!$E$61</f>
        <v>0</v>
      </c>
      <c r="Y29" s="20">
        <f>'21'!$E$66</f>
        <v>0</v>
      </c>
      <c r="Z29" s="21">
        <f>'21'!$E$70</f>
        <v>0</v>
      </c>
      <c r="AA29" s="21">
        <f>'21'!$E$75</f>
        <v>0</v>
      </c>
      <c r="AB29" s="20">
        <f>'21'!$E$80</f>
        <v>0</v>
      </c>
      <c r="AC29" s="22">
        <f>'21'!$E$82</f>
        <v>0</v>
      </c>
      <c r="AD29" s="22">
        <f>'21'!$E$87</f>
        <v>0</v>
      </c>
      <c r="AE29" s="22">
        <f>'21'!$E$92</f>
        <v>0</v>
      </c>
      <c r="AF29" s="20">
        <f>'21'!$E$97</f>
        <v>0</v>
      </c>
      <c r="AG29" s="21">
        <f>'21'!$E$100</f>
        <v>0</v>
      </c>
      <c r="AH29" s="21">
        <f>'21'!$E$102</f>
        <v>0</v>
      </c>
      <c r="AI29" s="40">
        <f t="shared" ref="AI29:AI58" si="1">IF(B29="","",SUM(H29:AH29))</f>
        <v>0</v>
      </c>
    </row>
    <row r="30" spans="1:35" ht="15.75" customHeight="1" x14ac:dyDescent="0.25">
      <c r="A30" s="32" t="s">
        <v>130</v>
      </c>
      <c r="B30" s="18" t="str">
        <f>IF('22'!$C$2="","",'22'!$C$2)</f>
        <v>LUÍSA MARIA PEREIRA OSÓRIO DA FONSECA</v>
      </c>
      <c r="C30" s="19" t="str">
        <f>IF('22'!$C$3="","",IF('22'!$C$3="Graduado","GRA",IF('22'!$C$3="Especialista","ESP",IF('22'!$C$3="Mestre","ME",IF('22'!$C$3="Doutor","DR","Erro!")))))</f>
        <v>ME</v>
      </c>
      <c r="D30" s="19" t="str">
        <f>IF('22'!$H$3="","",IF('22'!$H$3="Substituto","SUB",IF('22'!$H$3="Auxiliar","AUX",IF('22'!$H$3="Assistente","ASS",IF('22'!$H$3="Adjunto","ADJ",IF('22'!$H$3="Associado","ASC",IF('22'!$H$3="Titular","TIT","Erro!")))))))</f>
        <v>ASS</v>
      </c>
      <c r="E30" s="19" t="str">
        <f>IF('22'!$H$4="","",IF('22'!$H$4="20 Horas","20h",IF('22'!$H$4="40 Horas","40h",IF('22'!$H$4="Dedicação Exclusiva","DE","Erro!"))))</f>
        <v>DE</v>
      </c>
      <c r="F30" s="19" t="str">
        <f>IF('22'!$H$5="","",IF('22'!$H$5="Ativo","ATIV",IF('22'!$H$5="Afastado","AFAS","Erro!")))</f>
        <v>ATIV</v>
      </c>
      <c r="G30" s="19" t="str">
        <f>IF('22'!$C$5="","",IF('22'!$C$5="Artes Visuais","AV",IF('22'!$C$5="Música","MU",IF('22'!$C$5="Teatro","TE","Erro!"))))</f>
        <v>AV</v>
      </c>
      <c r="H30" s="20">
        <f>'22'!$E$9</f>
        <v>0</v>
      </c>
      <c r="I30" s="21">
        <f>'22'!$E$15</f>
        <v>0</v>
      </c>
      <c r="J30" s="20">
        <f>'22'!$E$17</f>
        <v>0</v>
      </c>
      <c r="K30" s="20">
        <f>'22'!$E$22</f>
        <v>0</v>
      </c>
      <c r="L30" s="21">
        <f>'22'!$E$24</f>
        <v>0</v>
      </c>
      <c r="M30" s="20">
        <f>'22'!$E$26</f>
        <v>0</v>
      </c>
      <c r="N30" s="20">
        <f>'22'!$E$28</f>
        <v>0</v>
      </c>
      <c r="O30" s="21">
        <f>'22'!$E$31</f>
        <v>0</v>
      </c>
      <c r="P30" s="21">
        <f>'22'!$E$33</f>
        <v>0</v>
      </c>
      <c r="Q30" s="21">
        <f>'22'!$E$37</f>
        <v>0</v>
      </c>
      <c r="R30" s="21">
        <f>'22'!$E$39</f>
        <v>0</v>
      </c>
      <c r="S30" s="22">
        <f>'22'!$E$44</f>
        <v>0</v>
      </c>
      <c r="T30" s="20">
        <f>'22'!$E$49</f>
        <v>0</v>
      </c>
      <c r="U30" s="20">
        <f>'22'!$E$52</f>
        <v>0</v>
      </c>
      <c r="V30" s="20">
        <f>'22'!$E$55</f>
        <v>0</v>
      </c>
      <c r="W30" s="20">
        <f>'22'!$E$57</f>
        <v>0</v>
      </c>
      <c r="X30" s="20">
        <f>'22'!$E$61</f>
        <v>0</v>
      </c>
      <c r="Y30" s="20">
        <f>'22'!$E$66</f>
        <v>0</v>
      </c>
      <c r="Z30" s="21">
        <f>'22'!$E$70</f>
        <v>0</v>
      </c>
      <c r="AA30" s="21">
        <f>'22'!$E$75</f>
        <v>0</v>
      </c>
      <c r="AB30" s="20">
        <f>'22'!$E$80</f>
        <v>0</v>
      </c>
      <c r="AC30" s="22">
        <f>'22'!$E$82</f>
        <v>0</v>
      </c>
      <c r="AD30" s="22">
        <f>'22'!$E$87</f>
        <v>0</v>
      </c>
      <c r="AE30" s="22">
        <f>'22'!$E$92</f>
        <v>0</v>
      </c>
      <c r="AF30" s="20">
        <f>'22'!$E$97</f>
        <v>0</v>
      </c>
      <c r="AG30" s="21">
        <f>'22'!$E$100</f>
        <v>0</v>
      </c>
      <c r="AH30" s="21">
        <f>'22'!$E$102</f>
        <v>0</v>
      </c>
      <c r="AI30" s="40">
        <f t="shared" ref="AI30:AI39" si="2">IF(B30="","",SUM(H30:AH30))</f>
        <v>0</v>
      </c>
    </row>
    <row r="31" spans="1:35" ht="15.75" customHeight="1" x14ac:dyDescent="0.25">
      <c r="A31" s="32" t="s">
        <v>131</v>
      </c>
      <c r="B31" s="18" t="str">
        <f>IF('23'!$C$2="","",'23'!$C$2)</f>
        <v>LUIZ ROBERTO DE SOUZA</v>
      </c>
      <c r="C31" s="19" t="str">
        <f>IF('23'!$C$3="","",IF('23'!$C$3="Graduado","GRA",IF('23'!$C$3="Especialista","ESP",IF('23'!$C$3="Mestre","ME",IF('23'!$C$3="Doutor","DR","Erro!")))))</f>
        <v>ME</v>
      </c>
      <c r="D31" s="19" t="str">
        <f>IF('23'!$H$3="","",IF('23'!$H$3="Substituto","SUB",IF('23'!$H$3="Auxiliar","AUX",IF('23'!$H$3="Assistente","ASS",IF('23'!$H$3="Adjunto","ADJ",IF('23'!$H$3="Associado","ASC",IF('23'!$H$3="Titular","TIT","Erro!")))))))</f>
        <v>ADJ</v>
      </c>
      <c r="E31" s="19" t="str">
        <f>IF('23'!$H$4="","",IF('23'!$H$4="20 Horas","20h",IF('23'!$H$4="40 Horas","40h",IF('23'!$H$4="Dedicação Exclusiva","DE","Erro!"))))</f>
        <v>DE</v>
      </c>
      <c r="F31" s="19" t="str">
        <f>IF('23'!$H$5="","",IF('23'!$H$5="Ativo","ATIV",IF('23'!$H$5="Afastado","AFAS","Erro!")))</f>
        <v>ATIV</v>
      </c>
      <c r="G31" s="19" t="str">
        <f>IF('23'!$C$5="","",IF('23'!$C$5="Artes Visuais","AV",IF('23'!$C$5="Música","MU",IF('23'!$C$5="Teatro","TE","Erro!"))))</f>
        <v>TE</v>
      </c>
      <c r="H31" s="20">
        <f>'23'!$E$9</f>
        <v>0</v>
      </c>
      <c r="I31" s="21">
        <f>'23'!$E$15</f>
        <v>0</v>
      </c>
      <c r="J31" s="20">
        <f>'23'!$E$17</f>
        <v>0</v>
      </c>
      <c r="K31" s="20">
        <f>'23'!$E$22</f>
        <v>0</v>
      </c>
      <c r="L31" s="21">
        <f>'23'!$E$24</f>
        <v>0</v>
      </c>
      <c r="M31" s="20">
        <f>'23'!$E$26</f>
        <v>0</v>
      </c>
      <c r="N31" s="20">
        <f>'23'!$E$28</f>
        <v>0</v>
      </c>
      <c r="O31" s="21">
        <f>'23'!$E$31</f>
        <v>0</v>
      </c>
      <c r="P31" s="21">
        <f>'23'!$E$33</f>
        <v>0</v>
      </c>
      <c r="Q31" s="21">
        <f>'23'!$E$37</f>
        <v>0</v>
      </c>
      <c r="R31" s="21">
        <f>'23'!$E$39</f>
        <v>0</v>
      </c>
      <c r="S31" s="22">
        <f>'23'!$E$44</f>
        <v>0</v>
      </c>
      <c r="T31" s="20">
        <f>'23'!$E$49</f>
        <v>0</v>
      </c>
      <c r="U31" s="20">
        <f>'23'!$E$52</f>
        <v>0</v>
      </c>
      <c r="V31" s="20">
        <f>'23'!$E$55</f>
        <v>0</v>
      </c>
      <c r="W31" s="20">
        <f>'23'!$E$57</f>
        <v>0</v>
      </c>
      <c r="X31" s="20">
        <f>'23'!$E$61</f>
        <v>0</v>
      </c>
      <c r="Y31" s="20">
        <f>'23'!$E$66</f>
        <v>0</v>
      </c>
      <c r="Z31" s="21">
        <f>'23'!$E$70</f>
        <v>0</v>
      </c>
      <c r="AA31" s="21">
        <f>'23'!$E$75</f>
        <v>0</v>
      </c>
      <c r="AB31" s="20">
        <f>'23'!$E$80</f>
        <v>0</v>
      </c>
      <c r="AC31" s="22">
        <f>'23'!$E$82</f>
        <v>0</v>
      </c>
      <c r="AD31" s="22">
        <f>'23'!$E$87</f>
        <v>0</v>
      </c>
      <c r="AE31" s="22">
        <f>'23'!$E$92</f>
        <v>0</v>
      </c>
      <c r="AF31" s="20">
        <f>'23'!$E$97</f>
        <v>0</v>
      </c>
      <c r="AG31" s="21">
        <f>'23'!$E$100</f>
        <v>0</v>
      </c>
      <c r="AH31" s="21">
        <f>'23'!$E$102</f>
        <v>0</v>
      </c>
      <c r="AI31" s="40">
        <f t="shared" si="2"/>
        <v>0</v>
      </c>
    </row>
    <row r="32" spans="1:35" ht="15.75" customHeight="1" x14ac:dyDescent="0.25">
      <c r="A32" s="32" t="s">
        <v>132</v>
      </c>
      <c r="B32" s="18" t="str">
        <f>IF('24'!$C$2="","",'24'!$C$2)</f>
        <v>MARIA JOSÉ LISBOA DA SILVA</v>
      </c>
      <c r="C32" s="19" t="str">
        <f>IF('24'!$C$3="","",IF('24'!$C$3="Graduado","GRA",IF('24'!$C$3="Especialista","ESP",IF('24'!$C$3="Mestre","ME",IF('24'!$C$3="Doutor","DR","Erro!")))))</f>
        <v>ME</v>
      </c>
      <c r="D32" s="19" t="str">
        <f>IF('24'!$H$3="","",IF('24'!$H$3="Substituto","SUB",IF('24'!$H$3="Auxiliar","AUX",IF('24'!$H$3="Assistente","ASS",IF('24'!$H$3="Adjunto","ADJ",IF('24'!$H$3="Associado","ASC",IF('24'!$H$3="Titular","TIT","Erro!")))))))</f>
        <v>ASS</v>
      </c>
      <c r="E32" s="19" t="str">
        <f>IF('24'!$H$4="","",IF('24'!$H$4="20 Horas","20h",IF('24'!$H$4="40 Horas","40h",IF('24'!$H$4="Dedicação Exclusiva","DE","Erro!"))))</f>
        <v>DE</v>
      </c>
      <c r="F32" s="19" t="str">
        <f>IF('24'!$H$5="","",IF('24'!$H$5="Ativo","ATIV",IF('24'!$H$5="Afastado","AFAS","Erro!")))</f>
        <v>AFAS</v>
      </c>
      <c r="G32" s="19" t="str">
        <f>IF('24'!$C$5="","",IF('24'!$C$5="Artes Visuais","AV",IF('24'!$C$5="Música","MU",IF('24'!$C$5="Teatro","TE","Erro!"))))</f>
        <v>TE</v>
      </c>
      <c r="H32" s="20">
        <f>'24'!$E$9</f>
        <v>0</v>
      </c>
      <c r="I32" s="21">
        <f>'24'!$E$15</f>
        <v>0</v>
      </c>
      <c r="J32" s="20">
        <f>'24'!$E$17</f>
        <v>0</v>
      </c>
      <c r="K32" s="20">
        <f>'24'!$E$22</f>
        <v>0</v>
      </c>
      <c r="L32" s="21">
        <f>'24'!$E$24</f>
        <v>0</v>
      </c>
      <c r="M32" s="20">
        <f>'24'!$E$26</f>
        <v>0</v>
      </c>
      <c r="N32" s="20">
        <f>'24'!$E$28</f>
        <v>0</v>
      </c>
      <c r="O32" s="21">
        <f>'24'!$E$31</f>
        <v>0</v>
      </c>
      <c r="P32" s="21">
        <f>'24'!$E$33</f>
        <v>0</v>
      </c>
      <c r="Q32" s="21">
        <f>'24'!$E$37</f>
        <v>0</v>
      </c>
      <c r="R32" s="21">
        <f>'24'!$E$39</f>
        <v>0</v>
      </c>
      <c r="S32" s="22">
        <f>'24'!$E$44</f>
        <v>0</v>
      </c>
      <c r="T32" s="20">
        <f>'24'!$E$49</f>
        <v>0</v>
      </c>
      <c r="U32" s="20">
        <f>'24'!$E$52</f>
        <v>0</v>
      </c>
      <c r="V32" s="20">
        <f>'24'!$E$55</f>
        <v>0</v>
      </c>
      <c r="W32" s="20">
        <f>'24'!$E$57</f>
        <v>0</v>
      </c>
      <c r="X32" s="20">
        <f>'24'!$E$61</f>
        <v>0</v>
      </c>
      <c r="Y32" s="20">
        <f>'24'!$E$66</f>
        <v>0</v>
      </c>
      <c r="Z32" s="21">
        <f>'24'!$E$70</f>
        <v>0</v>
      </c>
      <c r="AA32" s="21">
        <f>'24'!$E$75</f>
        <v>0</v>
      </c>
      <c r="AB32" s="20">
        <f>'24'!$E$80</f>
        <v>0</v>
      </c>
      <c r="AC32" s="22">
        <f>'24'!$E$82</f>
        <v>0</v>
      </c>
      <c r="AD32" s="22">
        <f>'24'!$E$87</f>
        <v>0</v>
      </c>
      <c r="AE32" s="22">
        <f>'24'!$E$92</f>
        <v>0</v>
      </c>
      <c r="AF32" s="20">
        <f>'24'!$E$97</f>
        <v>0</v>
      </c>
      <c r="AG32" s="21">
        <f>'24'!$E$100</f>
        <v>0</v>
      </c>
      <c r="AH32" s="21">
        <f>'24'!$E$102</f>
        <v>0</v>
      </c>
      <c r="AI32" s="40">
        <f t="shared" si="2"/>
        <v>0</v>
      </c>
    </row>
    <row r="33" spans="1:35" ht="15.75" customHeight="1" x14ac:dyDescent="0.25">
      <c r="A33" s="32" t="s">
        <v>133</v>
      </c>
      <c r="B33" s="18" t="str">
        <f>IF('25'!$C$2="","",'25'!$C$2)</f>
        <v>MARIA MIRTES DOS SANTOS BARROS</v>
      </c>
      <c r="C33" s="19" t="str">
        <f>IF('25'!$C$3="","",IF('25'!$C$3="Graduado","GRA",IF('25'!$C$3="Especialista","ESP",IF('25'!$C$3="Mestre","ME",IF('25'!$C$3="Doutor","DR","Erro!")))))</f>
        <v>DR</v>
      </c>
      <c r="D33" s="19" t="str">
        <f>IF('25'!$H$3="","",IF('25'!$H$3="Substituto","SUB",IF('25'!$H$3="Auxiliar","AUX",IF('25'!$H$3="Assistente","ASS",IF('25'!$H$3="Adjunto","ADJ",IF('25'!$H$3="Associado","ASC",IF('25'!$H$3="Titular","TIT","Erro!")))))))</f>
        <v>ASC</v>
      </c>
      <c r="E33" s="19" t="str">
        <f>IF('25'!$H$4="","",IF('25'!$H$4="20 Horas","20h",IF('25'!$H$4="40 Horas","40h",IF('25'!$H$4="Dedicação Exclusiva","DE","Erro!"))))</f>
        <v>DE</v>
      </c>
      <c r="F33" s="19" t="str">
        <f>IF('25'!$H$5="","",IF('25'!$H$5="Ativo","ATIV",IF('25'!$H$5="Afastado","AFAS","Erro!")))</f>
        <v>ATIV</v>
      </c>
      <c r="G33" s="19" t="str">
        <f>IF('25'!$C$5="","",IF('25'!$C$5="Artes Visuais","AV",IF('25'!$C$5="Música","MU",IF('25'!$C$5="Teatro","TE","Erro!"))))</f>
        <v>AV</v>
      </c>
      <c r="H33" s="20">
        <f>'25'!$E$9</f>
        <v>0</v>
      </c>
      <c r="I33" s="21">
        <f>'25'!$E$15</f>
        <v>0</v>
      </c>
      <c r="J33" s="20">
        <f>'25'!$E$17</f>
        <v>0</v>
      </c>
      <c r="K33" s="20">
        <f>'25'!$E$22</f>
        <v>0</v>
      </c>
      <c r="L33" s="21">
        <f>'25'!$E$24</f>
        <v>0</v>
      </c>
      <c r="M33" s="20">
        <f>'25'!$E$26</f>
        <v>0</v>
      </c>
      <c r="N33" s="20">
        <f>'25'!$E$28</f>
        <v>0</v>
      </c>
      <c r="O33" s="21">
        <f>'25'!$E$31</f>
        <v>0</v>
      </c>
      <c r="P33" s="21">
        <f>'25'!$E$33</f>
        <v>0</v>
      </c>
      <c r="Q33" s="21">
        <f>'25'!$E$37</f>
        <v>0</v>
      </c>
      <c r="R33" s="21">
        <f>'25'!$E$39</f>
        <v>0</v>
      </c>
      <c r="S33" s="22">
        <f>'25'!$E$44</f>
        <v>0</v>
      </c>
      <c r="T33" s="20">
        <f>'25'!$E$49</f>
        <v>0</v>
      </c>
      <c r="U33" s="20">
        <f>'25'!$E$52</f>
        <v>0</v>
      </c>
      <c r="V33" s="20">
        <f>'25'!$E$55</f>
        <v>0</v>
      </c>
      <c r="W33" s="20">
        <f>'25'!$E$57</f>
        <v>0</v>
      </c>
      <c r="X33" s="20">
        <f>'25'!$E$61</f>
        <v>0</v>
      </c>
      <c r="Y33" s="20">
        <f>'25'!$E$66</f>
        <v>0</v>
      </c>
      <c r="Z33" s="21">
        <f>'25'!$E$70</f>
        <v>0</v>
      </c>
      <c r="AA33" s="21">
        <f>'25'!$E$75</f>
        <v>0</v>
      </c>
      <c r="AB33" s="20">
        <f>'25'!$E$80</f>
        <v>0</v>
      </c>
      <c r="AC33" s="22">
        <f>'25'!$E$82</f>
        <v>0</v>
      </c>
      <c r="AD33" s="22">
        <f>'25'!$E$87</f>
        <v>0</v>
      </c>
      <c r="AE33" s="22">
        <f>'25'!$E$92</f>
        <v>0</v>
      </c>
      <c r="AF33" s="20">
        <f>'25'!$E$97</f>
        <v>0</v>
      </c>
      <c r="AG33" s="21">
        <f>'25'!$E$100</f>
        <v>0</v>
      </c>
      <c r="AH33" s="21">
        <f>'25'!$E$102</f>
        <v>0</v>
      </c>
      <c r="AI33" s="40">
        <f t="shared" si="2"/>
        <v>0</v>
      </c>
    </row>
    <row r="34" spans="1:35" ht="15.75" customHeight="1" x14ac:dyDescent="0.25">
      <c r="A34" s="32" t="s">
        <v>134</v>
      </c>
      <c r="B34" s="18" t="str">
        <f>IF('26'!$C$2="","",'26'!$C$2)</f>
        <v>MARIA VERÓNICA PASCUCCI</v>
      </c>
      <c r="C34" s="19" t="str">
        <f>IF('26'!$C$3="","",IF('26'!$C$3="Graduado","GRA",IF('26'!$C$3="Especialista","ESP",IF('26'!$C$3="Mestre","ME",IF('26'!$C$3="Doutor","DR","Erro!")))))</f>
        <v>DR</v>
      </c>
      <c r="D34" s="19" t="str">
        <f>IF('26'!$H$3="","",IF('26'!$H$3="Substituto","SUB",IF('26'!$H$3="Auxiliar","AUX",IF('26'!$H$3="Assistente","ASS",IF('26'!$H$3="Adjunto","ADJ",IF('26'!$H$3="Associado","ASC",IF('26'!$H$3="Titular","TIT","Erro!")))))))</f>
        <v>ADJ</v>
      </c>
      <c r="E34" s="19" t="str">
        <f>IF('26'!$H$4="","",IF('26'!$H$4="20 Horas","20h",IF('26'!$H$4="40 Horas","40h",IF('26'!$H$4="Dedicação Exclusiva","DE","Erro!"))))</f>
        <v>DE</v>
      </c>
      <c r="F34" s="19" t="str">
        <f>IF('26'!$H$5="","",IF('26'!$H$5="Ativo","ATIV",IF('26'!$H$5="Afastado","AFAS","Erro!")))</f>
        <v>ATIV</v>
      </c>
      <c r="G34" s="19" t="str">
        <f>IF('26'!$C$5="","",IF('26'!$C$5="Artes Visuais","AV",IF('26'!$C$5="Música","MU",IF('26'!$C$5="Teatro","TE","Erro!"))))</f>
        <v>MU</v>
      </c>
      <c r="H34" s="20">
        <f>'26'!$E$9</f>
        <v>0</v>
      </c>
      <c r="I34" s="21">
        <f>'26'!$E$15</f>
        <v>0</v>
      </c>
      <c r="J34" s="20">
        <f>'26'!$E$17</f>
        <v>0</v>
      </c>
      <c r="K34" s="20">
        <f>'26'!$E$22</f>
        <v>0</v>
      </c>
      <c r="L34" s="21">
        <f>'26'!$E$24</f>
        <v>0</v>
      </c>
      <c r="M34" s="20">
        <f>'26'!$E$26</f>
        <v>0</v>
      </c>
      <c r="N34" s="20">
        <f>'26'!$E$28</f>
        <v>0</v>
      </c>
      <c r="O34" s="21">
        <f>'26'!$E$31</f>
        <v>0</v>
      </c>
      <c r="P34" s="21">
        <f>'26'!$E$33</f>
        <v>0</v>
      </c>
      <c r="Q34" s="21">
        <f>'26'!$E$37</f>
        <v>0</v>
      </c>
      <c r="R34" s="21">
        <f>'26'!$E$39</f>
        <v>0</v>
      </c>
      <c r="S34" s="22">
        <f>'26'!$E$44</f>
        <v>0</v>
      </c>
      <c r="T34" s="20">
        <f>'26'!$E$49</f>
        <v>0</v>
      </c>
      <c r="U34" s="20">
        <f>'26'!$E$52</f>
        <v>0</v>
      </c>
      <c r="V34" s="20">
        <f>'26'!$E$55</f>
        <v>0</v>
      </c>
      <c r="W34" s="20">
        <f>'26'!$E$57</f>
        <v>0</v>
      </c>
      <c r="X34" s="20">
        <f>'26'!$E$61</f>
        <v>0</v>
      </c>
      <c r="Y34" s="20">
        <f>'26'!$E$66</f>
        <v>0</v>
      </c>
      <c r="Z34" s="21">
        <f>'26'!$E$70</f>
        <v>0</v>
      </c>
      <c r="AA34" s="21">
        <f>'26'!$E$75</f>
        <v>0</v>
      </c>
      <c r="AB34" s="20">
        <f>'26'!$E$80</f>
        <v>0</v>
      </c>
      <c r="AC34" s="22">
        <f>'26'!$E$82</f>
        <v>0</v>
      </c>
      <c r="AD34" s="22">
        <f>'26'!$E$87</f>
        <v>0</v>
      </c>
      <c r="AE34" s="22">
        <f>'26'!$E$92</f>
        <v>0</v>
      </c>
      <c r="AF34" s="20">
        <f>'26'!$E$97</f>
        <v>0</v>
      </c>
      <c r="AG34" s="21">
        <f>'26'!$E$100</f>
        <v>0</v>
      </c>
      <c r="AH34" s="21">
        <f>'26'!$E$102</f>
        <v>0</v>
      </c>
      <c r="AI34" s="40">
        <f t="shared" si="2"/>
        <v>0</v>
      </c>
    </row>
    <row r="35" spans="1:35" ht="15.75" customHeight="1" x14ac:dyDescent="0.25">
      <c r="A35" s="32" t="s">
        <v>135</v>
      </c>
      <c r="B35" s="18" t="str">
        <f>IF('27'!$C$2="","",'27'!$C$2)</f>
        <v>MARINEIDE CÂMARA SILVA</v>
      </c>
      <c r="C35" s="19" t="str">
        <f>IF('27'!$C$3="","",IF('27'!$C$3="Graduado","GRA",IF('27'!$C$3="Especialista","ESP",IF('27'!$C$3="Mestre","ME",IF('27'!$C$3="Doutor","DR","Erro!")))))</f>
        <v>ME</v>
      </c>
      <c r="D35" s="19" t="str">
        <f>IF('27'!$H$3="","",IF('27'!$H$3="Substituto","SUB",IF('27'!$H$3="Auxiliar","AUX",IF('27'!$H$3="Assistente","ASS",IF('27'!$H$3="Adjunto","ADJ",IF('27'!$H$3="Associado","ASC",IF('27'!$H$3="Titular","TIT","Erro!")))))))</f>
        <v>ASS</v>
      </c>
      <c r="E35" s="19" t="str">
        <f>IF('27'!$H$4="","",IF('27'!$H$4="20 Horas","20h",IF('27'!$H$4="40 Horas","40h",IF('27'!$H$4="Dedicação Exclusiva","DE","Erro!"))))</f>
        <v>DE</v>
      </c>
      <c r="F35" s="19" t="str">
        <f>IF('27'!$H$5="","",IF('27'!$H$5="Ativo","ATIV",IF('27'!$H$5="Afastado","AFAS","Erro!")))</f>
        <v>ATIV</v>
      </c>
      <c r="G35" s="19" t="str">
        <f>IF('27'!$C$5="","",IF('27'!$C$5="Artes Visuais","AV",IF('27'!$C$5="Música","MU",IF('27'!$C$5="Teatro","TE","Erro!"))))</f>
        <v>TE</v>
      </c>
      <c r="H35" s="20">
        <f>'27'!$E$9</f>
        <v>0</v>
      </c>
      <c r="I35" s="21">
        <f>'27'!$E$15</f>
        <v>0</v>
      </c>
      <c r="J35" s="20">
        <f>'27'!$E$17</f>
        <v>0</v>
      </c>
      <c r="K35" s="20">
        <f>'27'!$E$22</f>
        <v>0</v>
      </c>
      <c r="L35" s="21">
        <f>'27'!$E$24</f>
        <v>0</v>
      </c>
      <c r="M35" s="20">
        <f>'27'!$E$26</f>
        <v>0</v>
      </c>
      <c r="N35" s="20">
        <f>'27'!$E$28</f>
        <v>0</v>
      </c>
      <c r="O35" s="21">
        <f>'27'!$E$31</f>
        <v>0</v>
      </c>
      <c r="P35" s="21">
        <f>'27'!$E$33</f>
        <v>0</v>
      </c>
      <c r="Q35" s="21">
        <f>'27'!$E$37</f>
        <v>0</v>
      </c>
      <c r="R35" s="21">
        <f>'27'!$E$39</f>
        <v>0</v>
      </c>
      <c r="S35" s="22">
        <f>'27'!$E$44</f>
        <v>0</v>
      </c>
      <c r="T35" s="20">
        <f>'27'!$E$49</f>
        <v>0</v>
      </c>
      <c r="U35" s="20">
        <f>'27'!$E$52</f>
        <v>0</v>
      </c>
      <c r="V35" s="20">
        <f>'27'!$E$55</f>
        <v>0</v>
      </c>
      <c r="W35" s="20">
        <f>'27'!$E$57</f>
        <v>0</v>
      </c>
      <c r="X35" s="20">
        <f>'27'!$E$61</f>
        <v>0</v>
      </c>
      <c r="Y35" s="20">
        <f>'27'!$E$66</f>
        <v>0</v>
      </c>
      <c r="Z35" s="21">
        <f>'27'!$E$70</f>
        <v>0</v>
      </c>
      <c r="AA35" s="21">
        <f>'27'!$E$75</f>
        <v>0</v>
      </c>
      <c r="AB35" s="20">
        <f>'27'!$E$80</f>
        <v>0</v>
      </c>
      <c r="AC35" s="22">
        <f>'27'!$E$82</f>
        <v>0</v>
      </c>
      <c r="AD35" s="22">
        <f>'27'!$E$87</f>
        <v>0</v>
      </c>
      <c r="AE35" s="22">
        <f>'27'!$E$92</f>
        <v>0</v>
      </c>
      <c r="AF35" s="20">
        <f>'27'!$E$97</f>
        <v>0</v>
      </c>
      <c r="AG35" s="21">
        <f>'27'!$E$100</f>
        <v>0</v>
      </c>
      <c r="AH35" s="21">
        <f>'27'!$E$102</f>
        <v>0</v>
      </c>
      <c r="AI35" s="40">
        <f t="shared" si="2"/>
        <v>0</v>
      </c>
    </row>
    <row r="36" spans="1:35" ht="15.75" customHeight="1" x14ac:dyDescent="0.25">
      <c r="A36" s="32" t="s">
        <v>136</v>
      </c>
      <c r="B36" s="18" t="str">
        <f>IF('28'!$C$2="","",'28'!$C$2)</f>
        <v>MÉRCIA MARIA FERREIRA ANTUNES PACHECO</v>
      </c>
      <c r="C36" s="19" t="str">
        <f>IF('28'!$C$3="","",IF('28'!$C$3="Graduado","GRA",IF('28'!$C$3="Especialista","ESP",IF('28'!$C$3="Mestre","ME",IF('28'!$C$3="Doutor","DR","Erro!")))))</f>
        <v>ME</v>
      </c>
      <c r="D36" s="19" t="str">
        <f>IF('28'!$H$3="","",IF('28'!$H$3="Substituto","SUB",IF('28'!$H$3="Auxiliar","AUX",IF('28'!$H$3="Assistente","ASS",IF('28'!$H$3="Adjunto","ADJ",IF('28'!$H$3="Associado","ASC",IF('28'!$H$3="Titular","TIT","Erro!")))))))</f>
        <v>ASS</v>
      </c>
      <c r="E36" s="19" t="str">
        <f>IF('28'!$H$4="","",IF('28'!$H$4="20 Horas","20h",IF('28'!$H$4="40 Horas","40h",IF('28'!$H$4="Dedicação Exclusiva","DE","Erro!"))))</f>
        <v>DE</v>
      </c>
      <c r="F36" s="19" t="str">
        <f>IF('28'!$H$5="","",IF('28'!$H$5="Ativo","ATIV",IF('28'!$H$5="Afastado","AFAS","Erro!")))</f>
        <v>ATIV</v>
      </c>
      <c r="G36" s="19" t="str">
        <f>IF('28'!$C$5="","",IF('28'!$C$5="Artes Visuais","AV",IF('28'!$C$5="Música","MU",IF('28'!$C$5="Teatro","TE","Erro!"))))</f>
        <v>AV</v>
      </c>
      <c r="H36" s="20">
        <f>'28'!$E$9</f>
        <v>0</v>
      </c>
      <c r="I36" s="21">
        <f>'28'!$E$15</f>
        <v>0</v>
      </c>
      <c r="J36" s="20">
        <f>'28'!$E$17</f>
        <v>0</v>
      </c>
      <c r="K36" s="20">
        <f>'28'!$E$22</f>
        <v>0</v>
      </c>
      <c r="L36" s="21">
        <f>'28'!$E$24</f>
        <v>0</v>
      </c>
      <c r="M36" s="20">
        <f>'28'!$E$26</f>
        <v>0</v>
      </c>
      <c r="N36" s="20">
        <f>'28'!$E$28</f>
        <v>0</v>
      </c>
      <c r="O36" s="21">
        <f>'28'!$E$31</f>
        <v>0</v>
      </c>
      <c r="P36" s="21">
        <f>'28'!$E$33</f>
        <v>0</v>
      </c>
      <c r="Q36" s="21">
        <f>'28'!$E$37</f>
        <v>0</v>
      </c>
      <c r="R36" s="21">
        <f>'28'!$E$39</f>
        <v>0</v>
      </c>
      <c r="S36" s="22">
        <f>'28'!$E$44</f>
        <v>0</v>
      </c>
      <c r="T36" s="20">
        <f>'28'!$E$49</f>
        <v>0</v>
      </c>
      <c r="U36" s="20">
        <f>'28'!$E$52</f>
        <v>0</v>
      </c>
      <c r="V36" s="20">
        <f>'28'!$E$55</f>
        <v>0</v>
      </c>
      <c r="W36" s="20">
        <f>'28'!$E$57</f>
        <v>0</v>
      </c>
      <c r="X36" s="20">
        <f>'28'!$E$61</f>
        <v>0</v>
      </c>
      <c r="Y36" s="20">
        <f>'28'!$E$66</f>
        <v>0</v>
      </c>
      <c r="Z36" s="21">
        <f>'28'!$E$70</f>
        <v>0</v>
      </c>
      <c r="AA36" s="21">
        <f>'28'!$E$75</f>
        <v>0</v>
      </c>
      <c r="AB36" s="20">
        <f>'28'!$E$80</f>
        <v>0</v>
      </c>
      <c r="AC36" s="22">
        <f>'28'!$E$82</f>
        <v>0</v>
      </c>
      <c r="AD36" s="22">
        <f>'28'!$E$87</f>
        <v>0</v>
      </c>
      <c r="AE36" s="22">
        <f>'28'!$E$92</f>
        <v>0</v>
      </c>
      <c r="AF36" s="20">
        <f>'28'!$E$97</f>
        <v>0</v>
      </c>
      <c r="AG36" s="21">
        <f>'28'!$E$100</f>
        <v>0</v>
      </c>
      <c r="AH36" s="21">
        <f>'28'!$E$102</f>
        <v>0</v>
      </c>
      <c r="AI36" s="40">
        <f t="shared" si="2"/>
        <v>0</v>
      </c>
    </row>
    <row r="37" spans="1:35" ht="15.75" customHeight="1" x14ac:dyDescent="0.25">
      <c r="A37" s="32" t="s">
        <v>137</v>
      </c>
      <c r="B37" s="18" t="str">
        <f>IF('29'!$C$2="","",'29'!$C$2)</f>
        <v>MICHELLE NASCIMENTO CABRAL FONSECA</v>
      </c>
      <c r="C37" s="19" t="str">
        <f>IF('29'!$C$3="","",IF('29'!$C$3="Graduado","GRA",IF('29'!$C$3="Especialista","ESP",IF('29'!$C$3="Mestre","ME",IF('29'!$C$3="Doutor","DR","Erro!")))))</f>
        <v>ME</v>
      </c>
      <c r="D37" s="19" t="str">
        <f>IF('29'!$H$3="","",IF('29'!$H$3="Substituto","SUB",IF('29'!$H$3="Auxiliar","AUX",IF('29'!$H$3="Assistente","ASS",IF('29'!$H$3="Adjunto","ADJ",IF('29'!$H$3="Associado","ASC",IF('29'!$H$3="Titular","TIT","Erro!")))))))</f>
        <v>ASS</v>
      </c>
      <c r="E37" s="19" t="str">
        <f>IF('29'!$H$4="","",IF('29'!$H$4="20 Horas","20h",IF('29'!$H$4="40 Horas","40h",IF('29'!$H$4="Dedicação Exclusiva","DE","Erro!"))))</f>
        <v>DE</v>
      </c>
      <c r="F37" s="19" t="str">
        <f>IF('29'!$H$5="","",IF('29'!$H$5="Ativo","ATIV",IF('29'!$H$5="Afastado","AFAS","Erro!")))</f>
        <v>ATIV</v>
      </c>
      <c r="G37" s="19" t="str">
        <f>IF('29'!$C$5="","",IF('29'!$C$5="Artes Visuais","AV",IF('29'!$C$5="Música","MU",IF('29'!$C$5="Teatro","TE","Erro!"))))</f>
        <v>TE</v>
      </c>
      <c r="H37" s="20">
        <f>'29'!$E$9</f>
        <v>0</v>
      </c>
      <c r="I37" s="21">
        <f>'29'!$E$15</f>
        <v>0</v>
      </c>
      <c r="J37" s="20">
        <f>'29'!$E$17</f>
        <v>0</v>
      </c>
      <c r="K37" s="20">
        <f>'29'!$E$22</f>
        <v>0</v>
      </c>
      <c r="L37" s="21">
        <f>'29'!$E$24</f>
        <v>0</v>
      </c>
      <c r="M37" s="20">
        <f>'29'!$E$26</f>
        <v>0</v>
      </c>
      <c r="N37" s="20">
        <f>'29'!$E$28</f>
        <v>0</v>
      </c>
      <c r="O37" s="21">
        <f>'29'!$E$31</f>
        <v>0</v>
      </c>
      <c r="P37" s="21">
        <f>'29'!$E$33</f>
        <v>0</v>
      </c>
      <c r="Q37" s="21">
        <f>'29'!$E$37</f>
        <v>0</v>
      </c>
      <c r="R37" s="21">
        <f>'29'!$E$39</f>
        <v>0</v>
      </c>
      <c r="S37" s="22">
        <f>'29'!$E$44</f>
        <v>0</v>
      </c>
      <c r="T37" s="20">
        <f>'29'!$E$49</f>
        <v>0</v>
      </c>
      <c r="U37" s="20">
        <f>'29'!$E$52</f>
        <v>0</v>
      </c>
      <c r="V37" s="20">
        <f>'29'!$E$55</f>
        <v>0</v>
      </c>
      <c r="W37" s="20">
        <f>'29'!$E$57</f>
        <v>0</v>
      </c>
      <c r="X37" s="20">
        <f>'29'!$E$61</f>
        <v>0</v>
      </c>
      <c r="Y37" s="20">
        <f>'29'!$E$66</f>
        <v>0</v>
      </c>
      <c r="Z37" s="21">
        <f>'29'!$E$70</f>
        <v>0</v>
      </c>
      <c r="AA37" s="21">
        <f>'29'!$E$75</f>
        <v>0</v>
      </c>
      <c r="AB37" s="20">
        <f>'29'!$E$80</f>
        <v>0</v>
      </c>
      <c r="AC37" s="22">
        <f>'29'!$E$82</f>
        <v>0</v>
      </c>
      <c r="AD37" s="22">
        <f>'29'!$E$87</f>
        <v>0</v>
      </c>
      <c r="AE37" s="22">
        <f>'29'!$E$92</f>
        <v>0</v>
      </c>
      <c r="AF37" s="20">
        <f>'29'!$E$97</f>
        <v>0</v>
      </c>
      <c r="AG37" s="21">
        <f>'29'!$E$100</f>
        <v>0</v>
      </c>
      <c r="AH37" s="21">
        <f>'29'!$E$102</f>
        <v>0</v>
      </c>
      <c r="AI37" s="40">
        <f t="shared" si="2"/>
        <v>0</v>
      </c>
    </row>
    <row r="38" spans="1:35" ht="15.75" customHeight="1" x14ac:dyDescent="0.25">
      <c r="A38" s="32" t="s">
        <v>138</v>
      </c>
      <c r="B38" s="18" t="str">
        <f>IF('30'!$C$2="","",'30'!$C$2)</f>
        <v>PAULO CÉSAR ALVES DE CARVALHO</v>
      </c>
      <c r="C38" s="19" t="str">
        <f>IF('30'!$C$3="","",IF('30'!$C$3="Graduado","GRA",IF('30'!$C$3="Especialista","ESP",IF('30'!$C$3="Mestre","ME",IF('30'!$C$3="Doutor","DR","Erro!")))))</f>
        <v>GRA</v>
      </c>
      <c r="D38" s="19" t="str">
        <f>IF('30'!$H$3="","",IF('30'!$H$3="Substituto","SUB",IF('30'!$H$3="Auxiliar","AUX",IF('30'!$H$3="Assistente","ASS",IF('30'!$H$3="Adjunto","ADJ",IF('30'!$H$3="Associado","ASC",IF('30'!$H$3="Titular","TIT","Erro!")))))))</f>
        <v>AUX</v>
      </c>
      <c r="E38" s="19" t="str">
        <f>IF('30'!$H$4="","",IF('30'!$H$4="20 Horas","20h",IF('30'!$H$4="40 Horas","40h",IF('30'!$H$4="Dedicação Exclusiva","DE","Erro!"))))</f>
        <v>DE</v>
      </c>
      <c r="F38" s="19" t="str">
        <f>IF('30'!$H$5="","",IF('30'!$H$5="Ativo","ATIV",IF('30'!$H$5="Afastado","AFAS","Erro!")))</f>
        <v>ATIV</v>
      </c>
      <c r="G38" s="19" t="str">
        <f>IF('30'!$C$5="","",IF('30'!$C$5="Artes Visuais","AV",IF('30'!$C$5="Música","MU",IF('30'!$C$5="Teatro","TE","Erro!"))))</f>
        <v>AV</v>
      </c>
      <c r="H38" s="20">
        <f>'30'!$E$9</f>
        <v>0</v>
      </c>
      <c r="I38" s="21">
        <f>'30'!$E$15</f>
        <v>0</v>
      </c>
      <c r="J38" s="20">
        <f>'30'!$E$17</f>
        <v>0</v>
      </c>
      <c r="K38" s="20">
        <f>'30'!$E$22</f>
        <v>0</v>
      </c>
      <c r="L38" s="21">
        <f>'30'!$E$24</f>
        <v>0</v>
      </c>
      <c r="M38" s="20">
        <f>'30'!$E$26</f>
        <v>0</v>
      </c>
      <c r="N38" s="20">
        <f>'30'!$E$28</f>
        <v>0</v>
      </c>
      <c r="O38" s="21">
        <f>'30'!$E$31</f>
        <v>0</v>
      </c>
      <c r="P38" s="21">
        <f>'30'!$E$33</f>
        <v>0</v>
      </c>
      <c r="Q38" s="21">
        <f>'30'!$E$37</f>
        <v>0</v>
      </c>
      <c r="R38" s="21">
        <f>'30'!$E$39</f>
        <v>0</v>
      </c>
      <c r="S38" s="22">
        <f>'30'!$E$44</f>
        <v>0</v>
      </c>
      <c r="T38" s="20">
        <f>'30'!$E$49</f>
        <v>0</v>
      </c>
      <c r="U38" s="20">
        <f>'30'!$E$52</f>
        <v>0</v>
      </c>
      <c r="V38" s="20">
        <f>'30'!$E$55</f>
        <v>0</v>
      </c>
      <c r="W38" s="20">
        <f>'30'!$E$57</f>
        <v>0</v>
      </c>
      <c r="X38" s="20">
        <f>'30'!$E$61</f>
        <v>0</v>
      </c>
      <c r="Y38" s="20">
        <f>'30'!$E$66</f>
        <v>0</v>
      </c>
      <c r="Z38" s="21">
        <f>'30'!$E$70</f>
        <v>0</v>
      </c>
      <c r="AA38" s="21">
        <f>'30'!$E$75</f>
        <v>0</v>
      </c>
      <c r="AB38" s="20">
        <f>'30'!$E$80</f>
        <v>0</v>
      </c>
      <c r="AC38" s="22">
        <f>'30'!$E$82</f>
        <v>0</v>
      </c>
      <c r="AD38" s="22">
        <f>'30'!$E$87</f>
        <v>0</v>
      </c>
      <c r="AE38" s="22">
        <f>'30'!$E$92</f>
        <v>0</v>
      </c>
      <c r="AF38" s="20">
        <f>'30'!$E$97</f>
        <v>0</v>
      </c>
      <c r="AG38" s="21">
        <f>'30'!$E$100</f>
        <v>0</v>
      </c>
      <c r="AH38" s="21">
        <f>'30'!$E$102</f>
        <v>0</v>
      </c>
      <c r="AI38" s="40">
        <f t="shared" si="2"/>
        <v>0</v>
      </c>
    </row>
    <row r="39" spans="1:35" ht="15.75" customHeight="1" x14ac:dyDescent="0.25">
      <c r="A39" s="32" t="s">
        <v>139</v>
      </c>
      <c r="B39" s="18" t="str">
        <f>IF('31'!$C$2="","",'31'!$C$2)</f>
        <v>REGIANE APARECIDA CAIRE DA SILVA</v>
      </c>
      <c r="C39" s="19" t="str">
        <f>IF('31'!$C$3="","",IF('31'!$C$3="Graduado","GRA",IF('31'!$C$3="Especialista","ESP",IF('31'!$C$3="Mestre","ME",IF('31'!$C$3="Doutor","DR","Erro!")))))</f>
        <v>DR</v>
      </c>
      <c r="D39" s="19" t="str">
        <f>IF('31'!$H$3="","",IF('31'!$H$3="Substituto","SUB",IF('31'!$H$3="Auxiliar","AUX",IF('31'!$H$3="Assistente","ASS",IF('31'!$H$3="Adjunto","ADJ",IF('31'!$H$3="Associado","ASC",IF('31'!$H$3="Titular","TIT","Erro!")))))))</f>
        <v>ADJ</v>
      </c>
      <c r="E39" s="19" t="str">
        <f>IF('31'!$H$4="","",IF('31'!$H$4="20 Horas","20h",IF('31'!$H$4="40 Horas","40h",IF('31'!$H$4="Dedicação Exclusiva","DE","Erro!"))))</f>
        <v>DE</v>
      </c>
      <c r="F39" s="19" t="str">
        <f>IF('31'!$H$5="","",IF('31'!$H$5="Ativo","ATIV",IF('31'!$H$5="Afastado","AFAS","Erro!")))</f>
        <v>ATIV</v>
      </c>
      <c r="G39" s="19" t="str">
        <f>IF('31'!$C$5="","",IF('31'!$C$5="Artes Visuais","AV",IF('31'!$C$5="Música","MU",IF('31'!$C$5="Teatro","TE","Erro!"))))</f>
        <v>AV</v>
      </c>
      <c r="H39" s="20">
        <f>'31'!$E$9</f>
        <v>0</v>
      </c>
      <c r="I39" s="21">
        <f>'31'!$E$15</f>
        <v>0</v>
      </c>
      <c r="J39" s="20">
        <f>'31'!$E$17</f>
        <v>0</v>
      </c>
      <c r="K39" s="20">
        <f>'31'!$E$22</f>
        <v>0</v>
      </c>
      <c r="L39" s="21">
        <f>'31'!$E$24</f>
        <v>0</v>
      </c>
      <c r="M39" s="20">
        <f>'31'!$E$26</f>
        <v>0</v>
      </c>
      <c r="N39" s="20">
        <f>'31'!$E$28</f>
        <v>0</v>
      </c>
      <c r="O39" s="21">
        <f>'31'!$E$31</f>
        <v>0</v>
      </c>
      <c r="P39" s="21">
        <f>'31'!$E$33</f>
        <v>0</v>
      </c>
      <c r="Q39" s="21">
        <f>'31'!$E$37</f>
        <v>0</v>
      </c>
      <c r="R39" s="21">
        <f>'31'!$E$39</f>
        <v>0</v>
      </c>
      <c r="S39" s="22">
        <f>'31'!$E$44</f>
        <v>0</v>
      </c>
      <c r="T39" s="20">
        <f>'31'!$E$49</f>
        <v>0</v>
      </c>
      <c r="U39" s="20">
        <f>'31'!$E$52</f>
        <v>0</v>
      </c>
      <c r="V39" s="20">
        <f>'31'!$E$55</f>
        <v>0</v>
      </c>
      <c r="W39" s="20">
        <f>'31'!$E$57</f>
        <v>0</v>
      </c>
      <c r="X39" s="20">
        <f>'31'!$E$61</f>
        <v>0</v>
      </c>
      <c r="Y39" s="20">
        <f>'31'!$E$66</f>
        <v>0</v>
      </c>
      <c r="Z39" s="21">
        <f>'31'!$E$70</f>
        <v>0</v>
      </c>
      <c r="AA39" s="21">
        <f>'31'!$E$75</f>
        <v>0</v>
      </c>
      <c r="AB39" s="20">
        <f>'31'!$E$80</f>
        <v>0</v>
      </c>
      <c r="AC39" s="22">
        <f>'31'!$E$82</f>
        <v>0</v>
      </c>
      <c r="AD39" s="22">
        <f>'31'!$E$87</f>
        <v>0</v>
      </c>
      <c r="AE39" s="22">
        <f>'31'!$E$92</f>
        <v>0</v>
      </c>
      <c r="AF39" s="20">
        <f>'31'!$E$97</f>
        <v>0</v>
      </c>
      <c r="AG39" s="21">
        <f>'31'!$E$100</f>
        <v>0</v>
      </c>
      <c r="AH39" s="21">
        <f>'31'!$E$102</f>
        <v>0</v>
      </c>
      <c r="AI39" s="40">
        <f t="shared" si="2"/>
        <v>0</v>
      </c>
    </row>
    <row r="40" spans="1:35" ht="15.75" customHeight="1" x14ac:dyDescent="0.25">
      <c r="A40" s="32" t="s">
        <v>140</v>
      </c>
      <c r="B40" s="18" t="str">
        <f>IF('32'!$C$2="","",'32'!$C$2)</f>
        <v>RICARDO MAZZINI BORDINI</v>
      </c>
      <c r="C40" s="19" t="str">
        <f>IF('32'!$C$3="","",IF('32'!$C$3="Graduado","GRA",IF('32'!$C$3="Especialista","ESP",IF('32'!$C$3="Mestre","ME",IF('32'!$C$3="Doutor","DR","Erro!")))))</f>
        <v>DR</v>
      </c>
      <c r="D40" s="19" t="str">
        <f>IF('32'!$H$3="","",IF('32'!$H$3="Substituto","SUB",IF('32'!$H$3="Auxiliar","AUX",IF('32'!$H$3="Assistente","ASS",IF('32'!$H$3="Adjunto","ADJ",IF('32'!$H$3="Associado","ASC",IF('32'!$H$3="Titular","TIT","Erro!")))))))</f>
        <v>ASC</v>
      </c>
      <c r="E40" s="19" t="str">
        <f>IF('32'!$H$4="","",IF('32'!$H$4="20 Horas","20h",IF('32'!$H$4="40 Horas","40h",IF('32'!$H$4="Dedicação Exclusiva","DE","Erro!"))))</f>
        <v>DE</v>
      </c>
      <c r="F40" s="19" t="str">
        <f>IF('32'!$H$5="","",IF('32'!$H$5="Ativo","ATIV",IF('32'!$H$5="Afastado","AFAS","Erro!")))</f>
        <v>ATIV</v>
      </c>
      <c r="G40" s="19" t="str">
        <f>IF('32'!$C$5="","",IF('32'!$C$5="Artes Visuais","AV",IF('32'!$C$5="Música","MU",IF('32'!$C$5="Teatro","TE","Erro!"))))</f>
        <v>MU</v>
      </c>
      <c r="H40" s="20">
        <f>'32'!$E$9</f>
        <v>0</v>
      </c>
      <c r="I40" s="21">
        <f>'32'!$E$15</f>
        <v>0</v>
      </c>
      <c r="J40" s="20">
        <f>'32'!$E$17</f>
        <v>0</v>
      </c>
      <c r="K40" s="20">
        <f>'32'!$E$22</f>
        <v>0</v>
      </c>
      <c r="L40" s="21">
        <f>'32'!$E$24</f>
        <v>0</v>
      </c>
      <c r="M40" s="20">
        <f>'32'!$E$26</f>
        <v>0</v>
      </c>
      <c r="N40" s="20">
        <f>'32'!$E$28</f>
        <v>0</v>
      </c>
      <c r="O40" s="21">
        <f>'32'!$E$31</f>
        <v>0</v>
      </c>
      <c r="P40" s="21">
        <f>'32'!$E$33</f>
        <v>0</v>
      </c>
      <c r="Q40" s="21">
        <f>'32'!$E$37</f>
        <v>0</v>
      </c>
      <c r="R40" s="21">
        <f>'32'!$E$39</f>
        <v>0</v>
      </c>
      <c r="S40" s="22">
        <f>'32'!$E$44</f>
        <v>0</v>
      </c>
      <c r="T40" s="20">
        <f>'32'!$E$49</f>
        <v>0</v>
      </c>
      <c r="U40" s="20">
        <f>'32'!$E$52</f>
        <v>0</v>
      </c>
      <c r="V40" s="20">
        <f>'32'!$E$55</f>
        <v>0</v>
      </c>
      <c r="W40" s="20">
        <f>'32'!$E$57</f>
        <v>0</v>
      </c>
      <c r="X40" s="20">
        <f>'32'!$E$61</f>
        <v>0</v>
      </c>
      <c r="Y40" s="20">
        <f>'32'!$E$66</f>
        <v>0</v>
      </c>
      <c r="Z40" s="21">
        <f>'32'!$E$70</f>
        <v>0</v>
      </c>
      <c r="AA40" s="21">
        <f>'32'!$E$75</f>
        <v>0</v>
      </c>
      <c r="AB40" s="20">
        <f>'32'!$E$80</f>
        <v>0</v>
      </c>
      <c r="AC40" s="22">
        <f>'32'!$E$82</f>
        <v>0</v>
      </c>
      <c r="AD40" s="22">
        <f>'32'!$E$87</f>
        <v>0</v>
      </c>
      <c r="AE40" s="22">
        <f>'32'!$E$92</f>
        <v>0</v>
      </c>
      <c r="AF40" s="20">
        <f>'32'!$E$97</f>
        <v>0</v>
      </c>
      <c r="AG40" s="21">
        <f>'32'!$E$100</f>
        <v>0</v>
      </c>
      <c r="AH40" s="21">
        <f>'32'!$E$102</f>
        <v>0</v>
      </c>
      <c r="AI40" s="40">
        <f t="shared" ref="AI40:AI44" si="3">IF(B40="","",SUM(H40:AH40))</f>
        <v>0</v>
      </c>
    </row>
    <row r="41" spans="1:35" ht="15.75" customHeight="1" x14ac:dyDescent="0.25">
      <c r="A41" s="32" t="s">
        <v>141</v>
      </c>
      <c r="B41" s="18" t="str">
        <f>IF('33'!$C$2="","",'33'!$C$2)</f>
        <v>RICIERI CARLINI ZORZAL</v>
      </c>
      <c r="C41" s="19" t="str">
        <f>IF('33'!$C$3="","",IF('33'!$C$3="Graduado","GRA",IF('33'!$C$3="Especialista","ESP",IF('33'!$C$3="Mestre","ME",IF('33'!$C$3="Doutor","DR","Erro!")))))</f>
        <v>DR</v>
      </c>
      <c r="D41" s="19" t="str">
        <f>IF('33'!$H$3="","",IF('33'!$H$3="Substituto","SUB",IF('33'!$H$3="Auxiliar","AUX",IF('33'!$H$3="Assistente","ASS",IF('33'!$H$3="Adjunto","ADJ",IF('33'!$H$3="Associado","ASC",IF('33'!$H$3="Titular","TIT","Erro!")))))))</f>
        <v>ADJ</v>
      </c>
      <c r="E41" s="19" t="str">
        <f>IF('33'!$H$4="","",IF('33'!$H$4="20 Horas","20h",IF('33'!$H$4="40 Horas","40h",IF('33'!$H$4="Dedicação Exclusiva","DE","Erro!"))))</f>
        <v>DE</v>
      </c>
      <c r="F41" s="19" t="str">
        <f>IF('33'!$H$5="","",IF('33'!$H$5="Ativo","ATIV",IF('33'!$H$5="Afastado","AFAS","Erro!")))</f>
        <v>AFAS</v>
      </c>
      <c r="G41" s="19" t="str">
        <f>IF('33'!$C$5="","",IF('33'!$C$5="Artes Visuais","AV",IF('33'!$C$5="Música","MU",IF('33'!$C$5="Teatro","TE","Erro!"))))</f>
        <v>MU</v>
      </c>
      <c r="H41" s="20">
        <f>'33'!$E$9</f>
        <v>0</v>
      </c>
      <c r="I41" s="21">
        <f>'33'!$E$15</f>
        <v>0</v>
      </c>
      <c r="J41" s="20">
        <f>'33'!$E$17</f>
        <v>0</v>
      </c>
      <c r="K41" s="20">
        <f>'33'!$E$22</f>
        <v>0</v>
      </c>
      <c r="L41" s="21">
        <f>'33'!$E$24</f>
        <v>0</v>
      </c>
      <c r="M41" s="20">
        <f>'33'!$E$26</f>
        <v>0</v>
      </c>
      <c r="N41" s="20">
        <f>'33'!$E$28</f>
        <v>0</v>
      </c>
      <c r="O41" s="21">
        <f>'33'!$E$31</f>
        <v>0</v>
      </c>
      <c r="P41" s="21">
        <f>'33'!$E$33</f>
        <v>0</v>
      </c>
      <c r="Q41" s="21">
        <f>'33'!$E$37</f>
        <v>0</v>
      </c>
      <c r="R41" s="21">
        <f>'33'!$E$39</f>
        <v>0</v>
      </c>
      <c r="S41" s="22">
        <f>'33'!$E$44</f>
        <v>0</v>
      </c>
      <c r="T41" s="20">
        <f>'33'!$E$49</f>
        <v>0</v>
      </c>
      <c r="U41" s="20">
        <f>'33'!$E$52</f>
        <v>0</v>
      </c>
      <c r="V41" s="20">
        <f>'33'!$E$55</f>
        <v>0</v>
      </c>
      <c r="W41" s="20">
        <f>'33'!$E$57</f>
        <v>0</v>
      </c>
      <c r="X41" s="20">
        <f>'33'!$E$61</f>
        <v>0</v>
      </c>
      <c r="Y41" s="20">
        <f>'33'!$E$66</f>
        <v>0</v>
      </c>
      <c r="Z41" s="21">
        <f>'33'!$E$70</f>
        <v>0</v>
      </c>
      <c r="AA41" s="21">
        <f>'33'!$E$75</f>
        <v>0</v>
      </c>
      <c r="AB41" s="20">
        <f>'33'!$E$80</f>
        <v>0</v>
      </c>
      <c r="AC41" s="22">
        <f>'33'!$E$82</f>
        <v>0</v>
      </c>
      <c r="AD41" s="22">
        <f>'33'!$E$87</f>
        <v>0</v>
      </c>
      <c r="AE41" s="22">
        <f>'33'!$E$92</f>
        <v>0</v>
      </c>
      <c r="AF41" s="20">
        <f>'33'!$E$97</f>
        <v>0</v>
      </c>
      <c r="AG41" s="21">
        <f>'33'!$E$100</f>
        <v>0</v>
      </c>
      <c r="AH41" s="21">
        <f>'33'!$E$102</f>
        <v>0</v>
      </c>
      <c r="AI41" s="40">
        <f t="shared" si="3"/>
        <v>0</v>
      </c>
    </row>
    <row r="42" spans="1:35" ht="15.75" customHeight="1" x14ac:dyDescent="0.25">
      <c r="A42" s="32" t="s">
        <v>142</v>
      </c>
      <c r="B42" s="18" t="str">
        <f>IF('34'!$C$2="","",'34'!$C$2)</f>
        <v>RISAELMA DE JESUS ARCANJO MOURA CORDEIRO</v>
      </c>
      <c r="C42" s="19" t="str">
        <f>IF('34'!$C$3="","",IF('34'!$C$3="Graduado","GRA",IF('34'!$C$3="Especialista","ESP",IF('34'!$C$3="Mestre","ME",IF('34'!$C$3="Doutor","DR","Erro!")))))</f>
        <v>ME</v>
      </c>
      <c r="D42" s="19" t="str">
        <f>IF('34'!$H$3="","",IF('34'!$H$3="Substituto","SUB",IF('34'!$H$3="Auxiliar","AUX",IF('34'!$H$3="Assistente","ASS",IF('34'!$H$3="Adjunto","ADJ",IF('34'!$H$3="Associado","ASC",IF('34'!$H$3="Titular","TIT","Erro!")))))))</f>
        <v>ASS</v>
      </c>
      <c r="E42" s="19" t="str">
        <f>IF('34'!$H$4="","",IF('34'!$H$4="20 Horas","20h",IF('34'!$H$4="40 Horas","40h",IF('34'!$H$4="Dedicação Exclusiva","DE","Erro!"))))</f>
        <v>DE</v>
      </c>
      <c r="F42" s="19" t="str">
        <f>IF('34'!$H$5="","",IF('34'!$H$5="Ativo","ATIV",IF('34'!$H$5="Afastado","AFAS","Erro!")))</f>
        <v>ATIV</v>
      </c>
      <c r="G42" s="19" t="str">
        <f>IF('34'!$C$5="","",IF('34'!$C$5="Artes Visuais","AV",IF('34'!$C$5="Música","MU",IF('34'!$C$5="Teatro","TE","Erro!"))))</f>
        <v>MU</v>
      </c>
      <c r="H42" s="20">
        <f>'34'!$E$9</f>
        <v>0</v>
      </c>
      <c r="I42" s="21">
        <f>'34'!$E$15</f>
        <v>0</v>
      </c>
      <c r="J42" s="20">
        <f>'34'!$E$17</f>
        <v>0</v>
      </c>
      <c r="K42" s="20">
        <f>'34'!$E$22</f>
        <v>0</v>
      </c>
      <c r="L42" s="21">
        <f>'34'!$E$24</f>
        <v>0</v>
      </c>
      <c r="M42" s="20">
        <f>'34'!$E$26</f>
        <v>0</v>
      </c>
      <c r="N42" s="20">
        <f>'34'!$E$28</f>
        <v>0</v>
      </c>
      <c r="O42" s="21">
        <f>'34'!$E$31</f>
        <v>0</v>
      </c>
      <c r="P42" s="21">
        <f>'34'!$E$33</f>
        <v>0</v>
      </c>
      <c r="Q42" s="21">
        <f>'34'!$E$37</f>
        <v>0</v>
      </c>
      <c r="R42" s="21">
        <f>'34'!$E$39</f>
        <v>0</v>
      </c>
      <c r="S42" s="22">
        <f>'34'!$E$44</f>
        <v>0</v>
      </c>
      <c r="T42" s="20">
        <f>'34'!$E$49</f>
        <v>0</v>
      </c>
      <c r="U42" s="20">
        <f>'34'!$E$52</f>
        <v>0</v>
      </c>
      <c r="V42" s="20">
        <f>'34'!$E$55</f>
        <v>0</v>
      </c>
      <c r="W42" s="20">
        <f>'34'!$E$57</f>
        <v>0</v>
      </c>
      <c r="X42" s="20">
        <f>'34'!$E$61</f>
        <v>0</v>
      </c>
      <c r="Y42" s="20">
        <f>'34'!$E$66</f>
        <v>0</v>
      </c>
      <c r="Z42" s="21">
        <f>'34'!$E$70</f>
        <v>0</v>
      </c>
      <c r="AA42" s="21">
        <f>'34'!$E$75</f>
        <v>0</v>
      </c>
      <c r="AB42" s="20">
        <f>'34'!$E$80</f>
        <v>0</v>
      </c>
      <c r="AC42" s="22">
        <f>'34'!$E$82</f>
        <v>0</v>
      </c>
      <c r="AD42" s="22">
        <f>'34'!$E$87</f>
        <v>0</v>
      </c>
      <c r="AE42" s="22">
        <f>'34'!$E$92</f>
        <v>0</v>
      </c>
      <c r="AF42" s="20">
        <f>'34'!$E$97</f>
        <v>0</v>
      </c>
      <c r="AG42" s="21">
        <f>'34'!$E$100</f>
        <v>0</v>
      </c>
      <c r="AH42" s="21">
        <f>'34'!$E$102</f>
        <v>0</v>
      </c>
      <c r="AI42" s="40">
        <f t="shared" si="3"/>
        <v>0</v>
      </c>
    </row>
    <row r="43" spans="1:35" ht="15.75" customHeight="1" x14ac:dyDescent="0.25">
      <c r="A43" s="32" t="s">
        <v>143</v>
      </c>
      <c r="B43" s="18" t="str">
        <f>IF('35'!$C$2="","",'35'!$C$2)</f>
        <v>TÁCITO FREIRE BORRALHO</v>
      </c>
      <c r="C43" s="19" t="str">
        <f>IF('35'!$C$3="","",IF('35'!$C$3="Graduado","GRA",IF('35'!$C$3="Especialista","ESP",IF('35'!$C$3="Mestre","ME",IF('35'!$C$3="Doutor","DR","Erro!")))))</f>
        <v>DR</v>
      </c>
      <c r="D43" s="19" t="str">
        <f>IF('35'!$H$3="","",IF('35'!$H$3="Substituto","SUB",IF('35'!$H$3="Auxiliar","AUX",IF('35'!$H$3="Assistente","ASS",IF('35'!$H$3="Adjunto","ADJ",IF('35'!$H$3="Associado","ASC",IF('35'!$H$3="Titular","TIT","Erro!")))))))</f>
        <v>ADJ</v>
      </c>
      <c r="E43" s="19" t="str">
        <f>IF('35'!$H$4="","",IF('35'!$H$4="20 Horas","20h",IF('35'!$H$4="40 Horas","40h",IF('35'!$H$4="Dedicação Exclusiva","DE","Erro!"))))</f>
        <v>DE</v>
      </c>
      <c r="F43" s="19" t="str">
        <f>IF('35'!$H$5="","",IF('35'!$H$5="Ativo","ATIV",IF('35'!$H$5="Afastado","AFAS","Erro!")))</f>
        <v>ATIV</v>
      </c>
      <c r="G43" s="19" t="str">
        <f>IF('35'!$C$5="","",IF('35'!$C$5="Artes Visuais","AV",IF('35'!$C$5="Música","MU",IF('35'!$C$5="Teatro","TE","Erro!"))))</f>
        <v>TE</v>
      </c>
      <c r="H43" s="20">
        <f>'35'!$E$9</f>
        <v>0</v>
      </c>
      <c r="I43" s="21">
        <f>'35'!$E$15</f>
        <v>0</v>
      </c>
      <c r="J43" s="20">
        <f>'35'!$E$17</f>
        <v>0</v>
      </c>
      <c r="K43" s="20">
        <f>'35'!$E$22</f>
        <v>0</v>
      </c>
      <c r="L43" s="21">
        <f>'35'!$E$24</f>
        <v>0</v>
      </c>
      <c r="M43" s="20">
        <f>'35'!$E$26</f>
        <v>0</v>
      </c>
      <c r="N43" s="20">
        <f>'35'!$E$28</f>
        <v>0</v>
      </c>
      <c r="O43" s="21">
        <f>'35'!$E$31</f>
        <v>0</v>
      </c>
      <c r="P43" s="21">
        <f>'35'!$E$33</f>
        <v>0</v>
      </c>
      <c r="Q43" s="21">
        <f>'35'!$E$37</f>
        <v>0</v>
      </c>
      <c r="R43" s="21">
        <f>'35'!$E$39</f>
        <v>0</v>
      </c>
      <c r="S43" s="22">
        <f>'35'!$E$44</f>
        <v>0</v>
      </c>
      <c r="T43" s="20">
        <f>'35'!$E$49</f>
        <v>0</v>
      </c>
      <c r="U43" s="20">
        <f>'35'!$E$52</f>
        <v>0</v>
      </c>
      <c r="V43" s="20">
        <f>'35'!$E$55</f>
        <v>0</v>
      </c>
      <c r="W43" s="20">
        <f>'35'!$E$57</f>
        <v>0</v>
      </c>
      <c r="X43" s="20">
        <f>'35'!$E$61</f>
        <v>0</v>
      </c>
      <c r="Y43" s="20">
        <f>'35'!$E$66</f>
        <v>0</v>
      </c>
      <c r="Z43" s="21">
        <f>'35'!$E$70</f>
        <v>0</v>
      </c>
      <c r="AA43" s="21">
        <f>'35'!$E$75</f>
        <v>0</v>
      </c>
      <c r="AB43" s="20">
        <f>'35'!$E$80</f>
        <v>0</v>
      </c>
      <c r="AC43" s="22">
        <f>'35'!$E$82</f>
        <v>0</v>
      </c>
      <c r="AD43" s="22">
        <f>'35'!$E$87</f>
        <v>0</v>
      </c>
      <c r="AE43" s="22">
        <f>'35'!$E$92</f>
        <v>0</v>
      </c>
      <c r="AF43" s="20">
        <f>'35'!$E$97</f>
        <v>0</v>
      </c>
      <c r="AG43" s="21">
        <f>'35'!$E$100</f>
        <v>0</v>
      </c>
      <c r="AH43" s="21">
        <f>'35'!$E$102</f>
        <v>0</v>
      </c>
      <c r="AI43" s="40">
        <f t="shared" si="3"/>
        <v>0</v>
      </c>
    </row>
    <row r="44" spans="1:35" ht="15.75" customHeight="1" x14ac:dyDescent="0.25">
      <c r="A44" s="32" t="s">
        <v>144</v>
      </c>
      <c r="B44" s="18" t="str">
        <f>IF('36'!$C$2="","",'36'!$C$2)</f>
        <v>TÂNIA CRISTINA COSTA RIBEIRO</v>
      </c>
      <c r="C44" s="19" t="str">
        <f>IF('36'!$C$3="","",IF('36'!$C$3="Graduado","GRA",IF('36'!$C$3="Especialista","ESP",IF('36'!$C$3="Mestre","ME",IF('36'!$C$3="Doutor","DR","Erro!")))))</f>
        <v>ME</v>
      </c>
      <c r="D44" s="19" t="str">
        <f>IF('36'!$H$3="","",IF('36'!$H$3="Substituto","SUB",IF('36'!$H$3="Auxiliar","AUX",IF('36'!$H$3="Assistente","ASS",IF('36'!$H$3="Adjunto","ADJ",IF('36'!$H$3="Associado","ASC",IF('36'!$H$3="Titular","TIT","Erro!")))))))</f>
        <v>ASS</v>
      </c>
      <c r="E44" s="19" t="str">
        <f>IF('36'!$H$4="","",IF('36'!$H$4="20 Horas","20h",IF('36'!$H$4="40 Horas","40h",IF('36'!$H$4="Dedicação Exclusiva","DE","Erro!"))))</f>
        <v>DE</v>
      </c>
      <c r="F44" s="19" t="str">
        <f>IF('36'!$H$5="","",IF('36'!$H$5="Ativo","ATIV",IF('36'!$H$5="Afastado","AFAS","Erro!")))</f>
        <v>AFAS</v>
      </c>
      <c r="G44" s="19" t="str">
        <f>IF('36'!$C$5="","",IF('36'!$C$5="Artes Visuais","AV",IF('36'!$C$5="Música","MU",IF('36'!$C$5="Teatro","TE","Erro!"))))</f>
        <v>TE</v>
      </c>
      <c r="H44" s="20">
        <f>'36'!$E$9</f>
        <v>0</v>
      </c>
      <c r="I44" s="21">
        <f>'36'!$E$15</f>
        <v>0</v>
      </c>
      <c r="J44" s="20">
        <f>'36'!$E$17</f>
        <v>0</v>
      </c>
      <c r="K44" s="20">
        <f>'36'!$E$22</f>
        <v>0</v>
      </c>
      <c r="L44" s="21">
        <f>'36'!$E$24</f>
        <v>0</v>
      </c>
      <c r="M44" s="20">
        <f>'36'!$E$26</f>
        <v>0</v>
      </c>
      <c r="N44" s="20">
        <f>'36'!$E$28</f>
        <v>0</v>
      </c>
      <c r="O44" s="21">
        <f>'36'!$E$31</f>
        <v>0</v>
      </c>
      <c r="P44" s="21">
        <f>'36'!$E$33</f>
        <v>0</v>
      </c>
      <c r="Q44" s="21">
        <f>'36'!$E$37</f>
        <v>0</v>
      </c>
      <c r="R44" s="21">
        <f>'36'!$E$39</f>
        <v>0</v>
      </c>
      <c r="S44" s="22">
        <f>'36'!$E$44</f>
        <v>0</v>
      </c>
      <c r="T44" s="20">
        <f>'36'!$E$49</f>
        <v>0</v>
      </c>
      <c r="U44" s="20">
        <f>'36'!$E$52</f>
        <v>0</v>
      </c>
      <c r="V44" s="20">
        <f>'36'!$E$55</f>
        <v>0</v>
      </c>
      <c r="W44" s="20">
        <f>'36'!$E$57</f>
        <v>0</v>
      </c>
      <c r="X44" s="20">
        <f>'36'!$E$61</f>
        <v>0</v>
      </c>
      <c r="Y44" s="20">
        <f>'36'!$E$66</f>
        <v>0</v>
      </c>
      <c r="Z44" s="21">
        <f>'36'!$E$70</f>
        <v>0</v>
      </c>
      <c r="AA44" s="21">
        <f>'36'!$E$75</f>
        <v>0</v>
      </c>
      <c r="AB44" s="20">
        <f>'36'!$E$80</f>
        <v>0</v>
      </c>
      <c r="AC44" s="22">
        <f>'36'!$E$82</f>
        <v>0</v>
      </c>
      <c r="AD44" s="22">
        <f>'36'!$E$87</f>
        <v>0</v>
      </c>
      <c r="AE44" s="22">
        <f>'36'!$E$92</f>
        <v>0</v>
      </c>
      <c r="AF44" s="20">
        <f>'36'!$E$97</f>
        <v>0</v>
      </c>
      <c r="AG44" s="21">
        <f>'36'!$E$100</f>
        <v>0</v>
      </c>
      <c r="AH44" s="21">
        <f>'36'!$E$102</f>
        <v>0</v>
      </c>
      <c r="AI44" s="40">
        <f t="shared" si="3"/>
        <v>0</v>
      </c>
    </row>
    <row r="45" spans="1:35" ht="15.75" customHeight="1" x14ac:dyDescent="0.25">
      <c r="A45" s="32" t="s">
        <v>145</v>
      </c>
      <c r="B45" s="18" t="str">
        <f>IF('37'!$C$2="","",'37'!$C$2)</f>
        <v>VIVIANE MOURA DA ROCHA</v>
      </c>
      <c r="C45" s="19" t="str">
        <f>IF('37'!$C$3="","",IF('37'!$C$3="Graduado","GRA",IF('37'!$C$3="Especialista","ESP",IF('37'!$C$3="Mestre","ME",IF('37'!$C$3="Doutor","DR","Erro!")))))</f>
        <v>DR</v>
      </c>
      <c r="D45" s="19" t="str">
        <f>IF('37'!$H$3="","",IF('37'!$H$3="Substituto","SUB",IF('37'!$H$3="Auxiliar","AUX",IF('37'!$H$3="Assistente","ASS",IF('37'!$H$3="Adjunto","ADJ",IF('37'!$H$3="Associado","ASC",IF('37'!$H$3="Titular","TIT","Erro!")))))))</f>
        <v>ADJ</v>
      </c>
      <c r="E45" s="19" t="str">
        <f>IF('37'!$H$4="","",IF('37'!$H$4="20 Horas","20h",IF('37'!$H$4="40 Horas","40h",IF('37'!$H$4="Dedicação Exclusiva","DE","Erro!"))))</f>
        <v>DE</v>
      </c>
      <c r="F45" s="19" t="str">
        <f>IF('37'!$H$5="","",IF('37'!$H$5="Ativo","ATIV",IF('37'!$H$5="Afastado","AFAS","Erro!")))</f>
        <v>ATIV</v>
      </c>
      <c r="G45" s="19" t="str">
        <f>IF('37'!$C$5="","",IF('37'!$C$5="Artes Visuais","AV",IF('37'!$C$5="Música","MU",IF('37'!$C$5="Teatro","TE","Erro!"))))</f>
        <v>AV</v>
      </c>
      <c r="H45" s="20">
        <f>'37'!$E$9</f>
        <v>0</v>
      </c>
      <c r="I45" s="21">
        <f>'37'!$E$15</f>
        <v>0</v>
      </c>
      <c r="J45" s="20">
        <f>'37'!$E$17</f>
        <v>0</v>
      </c>
      <c r="K45" s="20">
        <f>'37'!$E$22</f>
        <v>0</v>
      </c>
      <c r="L45" s="21">
        <f>'37'!$E$24</f>
        <v>0</v>
      </c>
      <c r="M45" s="20">
        <f>'37'!$E$26</f>
        <v>0</v>
      </c>
      <c r="N45" s="20">
        <f>'37'!$E$28</f>
        <v>0</v>
      </c>
      <c r="O45" s="21">
        <f>'37'!$E$31</f>
        <v>0</v>
      </c>
      <c r="P45" s="21">
        <f>'37'!$E$33</f>
        <v>0</v>
      </c>
      <c r="Q45" s="21">
        <f>'37'!$E$37</f>
        <v>0</v>
      </c>
      <c r="R45" s="21">
        <f>'37'!$E$39</f>
        <v>0</v>
      </c>
      <c r="S45" s="22">
        <f>'37'!$E$44</f>
        <v>0</v>
      </c>
      <c r="T45" s="20">
        <f>'37'!$E$49</f>
        <v>0</v>
      </c>
      <c r="U45" s="20">
        <f>'37'!$E$52</f>
        <v>0</v>
      </c>
      <c r="V45" s="20">
        <f>'37'!$E$55</f>
        <v>0</v>
      </c>
      <c r="W45" s="20">
        <f>'37'!$E$57</f>
        <v>0</v>
      </c>
      <c r="X45" s="20">
        <f>'37'!$E$61</f>
        <v>0</v>
      </c>
      <c r="Y45" s="20">
        <f>'37'!$E$66</f>
        <v>0</v>
      </c>
      <c r="Z45" s="21">
        <f>'37'!$E$70</f>
        <v>0</v>
      </c>
      <c r="AA45" s="21">
        <f>'37'!$E$75</f>
        <v>0</v>
      </c>
      <c r="AB45" s="20">
        <f>'37'!$E$80</f>
        <v>0</v>
      </c>
      <c r="AC45" s="22">
        <f>'37'!$E$82</f>
        <v>0</v>
      </c>
      <c r="AD45" s="22">
        <f>'37'!$E$87</f>
        <v>0</v>
      </c>
      <c r="AE45" s="22">
        <f>'37'!$E$92</f>
        <v>0</v>
      </c>
      <c r="AF45" s="20">
        <f>'37'!$E$97</f>
        <v>0</v>
      </c>
      <c r="AG45" s="21">
        <f>'37'!$E$100</f>
        <v>0</v>
      </c>
      <c r="AH45" s="21">
        <f>'37'!$E$102</f>
        <v>0</v>
      </c>
      <c r="AI45" s="40">
        <f t="shared" si="1"/>
        <v>0</v>
      </c>
    </row>
    <row r="46" spans="1:35" ht="15.75" customHeight="1" x14ac:dyDescent="0.25">
      <c r="A46" s="32" t="s">
        <v>146</v>
      </c>
      <c r="B46" s="18" t="str">
        <f>IF('38'!$C$2="","",'38'!$C$2)</f>
        <v>ALIONÁLIA SHARLON MACIEL BATISTA RAMOS LOPES</v>
      </c>
      <c r="C46" s="19" t="str">
        <f>IF('38'!$C$3="","",IF('38'!$C$3="Graduado","GRA",IF('38'!$C$3="Especialista","ESP",IF('38'!$C$3="Mestre","ME",IF('38'!$C$3="Doutor","DR","Erro!")))))</f>
        <v>ME</v>
      </c>
      <c r="D46" s="19" t="str">
        <f>IF('38'!$H$3="","",IF('38'!$H$3="Substituto","SUB",IF('38'!$H$3="Auxiliar","AUX",IF('38'!$H$3="Assistente","ASS",IF('38'!$H$3="Adjunto","ADJ",IF('38'!$H$3="Associado","ASC",IF('38'!$H$3="Titular","TIT","Erro!")))))))</f>
        <v>SUB</v>
      </c>
      <c r="E46" s="19" t="str">
        <f>IF('38'!$H$4="","",IF('38'!$H$4="20 Horas","20h",IF('38'!$H$4="40 Horas","40h",IF('38'!$H$4="Dedicação Exclusiva","DE","Erro!"))))</f>
        <v>40h</v>
      </c>
      <c r="F46" s="19" t="str">
        <f>IF('38'!$H$5="","",IF('38'!$H$5="Ativo","ATIV",IF('38'!$H$5="Afastado","AFAS","Erro!")))</f>
        <v>ATIV</v>
      </c>
      <c r="G46" s="19" t="str">
        <f>IF('38'!$C$5="","",IF('38'!$C$5="Artes Visuais","AV",IF('38'!$C$5="Música","MU",IF('38'!$C$5="Teatro","TE","Erro!"))))</f>
        <v>AV</v>
      </c>
      <c r="H46" s="20">
        <f>'38'!$E$9</f>
        <v>0</v>
      </c>
      <c r="I46" s="21">
        <f>'38'!$E$15</f>
        <v>0</v>
      </c>
      <c r="J46" s="20">
        <f>'38'!$E$17</f>
        <v>0</v>
      </c>
      <c r="K46" s="20">
        <f>'38'!$E$22</f>
        <v>0</v>
      </c>
      <c r="L46" s="21">
        <f>'38'!$E$24</f>
        <v>0</v>
      </c>
      <c r="M46" s="20">
        <f>'38'!$E$26</f>
        <v>0</v>
      </c>
      <c r="N46" s="20">
        <f>'38'!$E$28</f>
        <v>0</v>
      </c>
      <c r="O46" s="21">
        <f>'38'!$E$31</f>
        <v>0</v>
      </c>
      <c r="P46" s="21">
        <f>'38'!$E$33</f>
        <v>0</v>
      </c>
      <c r="Q46" s="21">
        <f>'38'!$E$37</f>
        <v>0</v>
      </c>
      <c r="R46" s="21">
        <f>'38'!$E$39</f>
        <v>0</v>
      </c>
      <c r="S46" s="22">
        <f>'38'!$E$44</f>
        <v>0</v>
      </c>
      <c r="T46" s="20">
        <f>'38'!$E$49</f>
        <v>0</v>
      </c>
      <c r="U46" s="20">
        <f>'38'!$E$52</f>
        <v>0</v>
      </c>
      <c r="V46" s="20">
        <f>'38'!$E$55</f>
        <v>0</v>
      </c>
      <c r="W46" s="20">
        <f>'38'!$E$57</f>
        <v>0</v>
      </c>
      <c r="X46" s="20">
        <f>'38'!$E$61</f>
        <v>0</v>
      </c>
      <c r="Y46" s="20">
        <f>'38'!$E$66</f>
        <v>0</v>
      </c>
      <c r="Z46" s="21">
        <f>'38'!$E$70</f>
        <v>0</v>
      </c>
      <c r="AA46" s="21">
        <f>'38'!$E$75</f>
        <v>0</v>
      </c>
      <c r="AB46" s="20">
        <f>'38'!$E$80</f>
        <v>0</v>
      </c>
      <c r="AC46" s="22">
        <f>'38'!$E$82</f>
        <v>0</v>
      </c>
      <c r="AD46" s="22">
        <f>'38'!$E$87</f>
        <v>0</v>
      </c>
      <c r="AE46" s="22">
        <f>'38'!$E$92</f>
        <v>0</v>
      </c>
      <c r="AF46" s="20">
        <f>'38'!$E$97</f>
        <v>0</v>
      </c>
      <c r="AG46" s="21">
        <f>'38'!$E$100</f>
        <v>0</v>
      </c>
      <c r="AH46" s="21">
        <f>'38'!$E$102</f>
        <v>0</v>
      </c>
      <c r="AI46" s="40">
        <f t="shared" si="1"/>
        <v>0</v>
      </c>
    </row>
    <row r="47" spans="1:35" ht="15.75" customHeight="1" x14ac:dyDescent="0.25">
      <c r="A47" s="32" t="s">
        <v>147</v>
      </c>
      <c r="B47" s="18" t="str">
        <f>IF('39'!$C$2="","",'39'!$C$2)</f>
        <v>MARÍLIA MARTHA FRANÇA SOUZA</v>
      </c>
      <c r="C47" s="19" t="str">
        <f>IF('39'!$C$3="","",IF('39'!$C$3="Graduado","GRA",IF('39'!$C$3="Especialista","ESP",IF('39'!$C$3="Mestre","ME",IF('39'!$C$3="Doutor","DR","Erro!")))))</f>
        <v>GRA</v>
      </c>
      <c r="D47" s="19" t="str">
        <f>IF('39'!$H$3="","",IF('39'!$H$3="Substituto","SUB",IF('39'!$H$3="Auxiliar","AUX",IF('39'!$H$3="Assistente","ASS",IF('39'!$H$3="Adjunto","ADJ",IF('39'!$H$3="Associado","ASC",IF('39'!$H$3="Titular","TIT","Erro!")))))))</f>
        <v>SUB</v>
      </c>
      <c r="E47" s="19" t="str">
        <f>IF('39'!$H$4="","",IF('39'!$H$4="20 Horas","20h",IF('39'!$H$4="40 Horas","40h",IF('39'!$H$4="Dedicação Exclusiva","DE","Erro!"))))</f>
        <v>40h</v>
      </c>
      <c r="F47" s="19" t="str">
        <f>IF('39'!$H$5="","",IF('39'!$H$5="Ativo","ATIV",IF('39'!$H$5="Afastado","AFAS","Erro!")))</f>
        <v>ATIV</v>
      </c>
      <c r="G47" s="19" t="str">
        <f>IF('39'!$C$5="","",IF('39'!$C$5="Artes Visuais","AV",IF('39'!$C$5="Música","MU",IF('39'!$C$5="Teatro","TE","Erro!"))))</f>
        <v>AV</v>
      </c>
      <c r="H47" s="20">
        <f>'39'!$E$9</f>
        <v>0</v>
      </c>
      <c r="I47" s="21">
        <f>'39'!$E$15</f>
        <v>0</v>
      </c>
      <c r="J47" s="20">
        <f>'39'!$E$17</f>
        <v>0</v>
      </c>
      <c r="K47" s="20">
        <f>'39'!$E$22</f>
        <v>0</v>
      </c>
      <c r="L47" s="21">
        <f>'39'!$E$24</f>
        <v>0</v>
      </c>
      <c r="M47" s="20">
        <f>'39'!$E$26</f>
        <v>0</v>
      </c>
      <c r="N47" s="20">
        <f>'39'!$E$28</f>
        <v>0</v>
      </c>
      <c r="O47" s="21">
        <f>'39'!$E$31</f>
        <v>0</v>
      </c>
      <c r="P47" s="21">
        <f>'39'!$E$33</f>
        <v>0</v>
      </c>
      <c r="Q47" s="21">
        <f>'39'!$E$37</f>
        <v>0</v>
      </c>
      <c r="R47" s="21">
        <f>'39'!$E$39</f>
        <v>0</v>
      </c>
      <c r="S47" s="22">
        <f>'39'!$E$44</f>
        <v>0</v>
      </c>
      <c r="T47" s="20">
        <f>'39'!$E$49</f>
        <v>0</v>
      </c>
      <c r="U47" s="20">
        <f>'39'!$E$52</f>
        <v>0</v>
      </c>
      <c r="V47" s="20">
        <f>'39'!$E$55</f>
        <v>0</v>
      </c>
      <c r="W47" s="20">
        <f>'39'!$E$57</f>
        <v>0</v>
      </c>
      <c r="X47" s="20">
        <f>'39'!$E$61</f>
        <v>0</v>
      </c>
      <c r="Y47" s="20">
        <f>'39'!$E$66</f>
        <v>0</v>
      </c>
      <c r="Z47" s="21">
        <f>'39'!$E$70</f>
        <v>0</v>
      </c>
      <c r="AA47" s="21">
        <f>'39'!$E$75</f>
        <v>0</v>
      </c>
      <c r="AB47" s="20">
        <f>'39'!$E$80</f>
        <v>0</v>
      </c>
      <c r="AC47" s="22">
        <f>'39'!$E$82</f>
        <v>0</v>
      </c>
      <c r="AD47" s="22">
        <f>'39'!$E$87</f>
        <v>0</v>
      </c>
      <c r="AE47" s="22">
        <f>'39'!$E$92</f>
        <v>0</v>
      </c>
      <c r="AF47" s="20">
        <f>'39'!$E$97</f>
        <v>0</v>
      </c>
      <c r="AG47" s="21">
        <f>'39'!$E$100</f>
        <v>0</v>
      </c>
      <c r="AH47" s="21">
        <f>'39'!$E$102</f>
        <v>0</v>
      </c>
      <c r="AI47" s="40">
        <f t="shared" si="1"/>
        <v>0</v>
      </c>
    </row>
    <row r="48" spans="1:35" ht="15.75" customHeight="1" x14ac:dyDescent="0.25">
      <c r="A48" s="32" t="s">
        <v>148</v>
      </c>
      <c r="B48" s="18" t="str">
        <f>IF('40'!$C$2="","",'40'!$C$2)</f>
        <v>TISSIANA DOS SANTOS CARVALHEDO</v>
      </c>
      <c r="C48" s="19" t="str">
        <f>IF('40'!$C$3="","",IF('40'!$C$3="Graduado","GRA",IF('40'!$C$3="Especialista","ESP",IF('40'!$C$3="Mestre","ME",IF('40'!$C$3="Doutor","DR","Erro!")))))</f>
        <v>ESP</v>
      </c>
      <c r="D48" s="19" t="str">
        <f>IF('40'!$H$3="","",IF('40'!$H$3="Substituto","SUB",IF('40'!$H$3="Auxiliar","AUX",IF('40'!$H$3="Assistente","ASS",IF('40'!$H$3="Adjunto","ADJ",IF('40'!$H$3="Associado","ASC",IF('40'!$H$3="Titular","TIT","Erro!")))))))</f>
        <v>SUB</v>
      </c>
      <c r="E48" s="19" t="str">
        <f>IF('40'!$H$4="","",IF('40'!$H$4="20 Horas","20h",IF('40'!$H$4="40 Horas","40h",IF('40'!$H$4="Dedicação Exclusiva","DE","Erro!"))))</f>
        <v>40h</v>
      </c>
      <c r="F48" s="19" t="str">
        <f>IF('40'!$H$5="","",IF('40'!$H$5="Ativo","ATIV",IF('40'!$H$5="Afastado","AFAS","Erro!")))</f>
        <v>ATIV</v>
      </c>
      <c r="G48" s="19" t="str">
        <f>IF('40'!$C$5="","",IF('40'!$C$5="Artes Visuais","AV",IF('40'!$C$5="Música","MU",IF('40'!$C$5="Teatro","TE","Erro!"))))</f>
        <v>TE</v>
      </c>
      <c r="H48" s="20">
        <f>'40'!$E$9</f>
        <v>0</v>
      </c>
      <c r="I48" s="21">
        <f>'40'!$E$15</f>
        <v>0</v>
      </c>
      <c r="J48" s="20">
        <f>'40'!$E$17</f>
        <v>0</v>
      </c>
      <c r="K48" s="20">
        <f>'40'!$E$22</f>
        <v>0</v>
      </c>
      <c r="L48" s="21">
        <f>'40'!$E$24</f>
        <v>0</v>
      </c>
      <c r="M48" s="20">
        <f>'40'!$E$26</f>
        <v>0</v>
      </c>
      <c r="N48" s="20">
        <f>'40'!$E$28</f>
        <v>0</v>
      </c>
      <c r="O48" s="21">
        <f>'40'!$E$31</f>
        <v>0</v>
      </c>
      <c r="P48" s="21">
        <f>'40'!$E$33</f>
        <v>0</v>
      </c>
      <c r="Q48" s="21">
        <f>'40'!$E$37</f>
        <v>0</v>
      </c>
      <c r="R48" s="21">
        <f>'40'!$E$39</f>
        <v>0</v>
      </c>
      <c r="S48" s="22">
        <f>'40'!$E$44</f>
        <v>0</v>
      </c>
      <c r="T48" s="20">
        <f>'40'!$E$49</f>
        <v>0</v>
      </c>
      <c r="U48" s="20">
        <f>'40'!$E$52</f>
        <v>0</v>
      </c>
      <c r="V48" s="20">
        <f>'40'!$E$55</f>
        <v>0</v>
      </c>
      <c r="W48" s="20">
        <f>'40'!$E$57</f>
        <v>0</v>
      </c>
      <c r="X48" s="20">
        <f>'40'!$E$61</f>
        <v>0</v>
      </c>
      <c r="Y48" s="20">
        <f>'40'!$E$66</f>
        <v>0</v>
      </c>
      <c r="Z48" s="21">
        <f>'40'!$E$70</f>
        <v>0</v>
      </c>
      <c r="AA48" s="21">
        <f>'40'!$E$75</f>
        <v>0</v>
      </c>
      <c r="AB48" s="20">
        <f>'40'!$E$80</f>
        <v>0</v>
      </c>
      <c r="AC48" s="22">
        <f>'40'!$E$82</f>
        <v>0</v>
      </c>
      <c r="AD48" s="22">
        <f>'40'!$E$87</f>
        <v>0</v>
      </c>
      <c r="AE48" s="22">
        <f>'40'!$E$92</f>
        <v>0</v>
      </c>
      <c r="AF48" s="20">
        <f>'40'!$E$97</f>
        <v>0</v>
      </c>
      <c r="AG48" s="21">
        <f>'40'!$E$100</f>
        <v>0</v>
      </c>
      <c r="AH48" s="21">
        <f>'40'!$E$102</f>
        <v>0</v>
      </c>
      <c r="AI48" s="40">
        <f t="shared" si="1"/>
        <v>0</v>
      </c>
    </row>
    <row r="49" spans="1:35" ht="15.75" customHeight="1" x14ac:dyDescent="0.25">
      <c r="A49" s="32" t="s">
        <v>149</v>
      </c>
      <c r="B49" s="18" t="str">
        <f>IF('41'!$C$2="","",'41'!$C$2)</f>
        <v/>
      </c>
      <c r="C49" s="19" t="str">
        <f>IF('41'!$C$3="","",IF('41'!$C$3="Graduado","GRA",IF('41'!$C$3="Especialista","ESP",IF('41'!$C$3="Mestre","ME",IF('41'!$C$3="Doutor","DR","Erro!")))))</f>
        <v/>
      </c>
      <c r="D49" s="19" t="str">
        <f>IF('41'!$H$3="","",IF('41'!$H$3="Substituto","SUB",IF('41'!$H$3="Auxiliar","AUX",IF('41'!$H$3="Assistente","ASS",IF('41'!$H$3="Adjunto","ADJ",IF('41'!$H$3="Associado","ASC",IF('41'!$H$3="Titular","TIT","Erro!")))))))</f>
        <v/>
      </c>
      <c r="E49" s="19" t="str">
        <f>IF('41'!$H$4="","",IF('41'!$H$4="20 Horas","20h",IF('41'!$H$4="40 Horas","40h",IF('41'!$H$4="Dedicação Exclusiva","DE","Erro!"))))</f>
        <v/>
      </c>
      <c r="F49" s="19" t="str">
        <f>IF('41'!$H$5="","",IF('41'!$H$5="Ativo","ATIV",IF('41'!$H$5="Afastado","AFAS","Erro!")))</f>
        <v/>
      </c>
      <c r="G49" s="19" t="str">
        <f>IF('41'!$C$5="","",IF('41'!$C$5="Artes Visuais","AV",IF('41'!$C$5="Música","MU",IF('41'!$C$5="Teatro","TE","Erro!"))))</f>
        <v/>
      </c>
      <c r="H49" s="20">
        <f>'41'!$E$9</f>
        <v>0</v>
      </c>
      <c r="I49" s="21">
        <f>'41'!$E$15</f>
        <v>0</v>
      </c>
      <c r="J49" s="20">
        <f>'41'!$E$17</f>
        <v>0</v>
      </c>
      <c r="K49" s="20">
        <f>'41'!$E$22</f>
        <v>0</v>
      </c>
      <c r="L49" s="21">
        <f>'41'!$E$24</f>
        <v>0</v>
      </c>
      <c r="M49" s="20">
        <f>'41'!$E$26</f>
        <v>0</v>
      </c>
      <c r="N49" s="20">
        <f>'41'!$E$28</f>
        <v>0</v>
      </c>
      <c r="O49" s="21">
        <f>'41'!$E$31</f>
        <v>0</v>
      </c>
      <c r="P49" s="21">
        <f>'41'!$E$33</f>
        <v>0</v>
      </c>
      <c r="Q49" s="21">
        <f>'41'!$E$37</f>
        <v>0</v>
      </c>
      <c r="R49" s="21">
        <f>'41'!$E$39</f>
        <v>0</v>
      </c>
      <c r="S49" s="22">
        <f>'41'!$E$44</f>
        <v>0</v>
      </c>
      <c r="T49" s="20">
        <f>'41'!$E$49</f>
        <v>0</v>
      </c>
      <c r="U49" s="20">
        <f>'41'!$E$52</f>
        <v>0</v>
      </c>
      <c r="V49" s="20">
        <f>'41'!$E$55</f>
        <v>0</v>
      </c>
      <c r="W49" s="20">
        <f>'41'!$E$57</f>
        <v>0</v>
      </c>
      <c r="X49" s="20">
        <f>'41'!$E$61</f>
        <v>0</v>
      </c>
      <c r="Y49" s="20">
        <f>'41'!$E$66</f>
        <v>0</v>
      </c>
      <c r="Z49" s="21">
        <f>'41'!$E$70</f>
        <v>0</v>
      </c>
      <c r="AA49" s="21">
        <f>'41'!$E$75</f>
        <v>0</v>
      </c>
      <c r="AB49" s="20">
        <f>'41'!$E$80</f>
        <v>0</v>
      </c>
      <c r="AC49" s="22">
        <f>'41'!$E$82</f>
        <v>0</v>
      </c>
      <c r="AD49" s="22">
        <f>'41'!$E$87</f>
        <v>0</v>
      </c>
      <c r="AE49" s="22">
        <f>'41'!$E$92</f>
        <v>0</v>
      </c>
      <c r="AF49" s="20">
        <f>'41'!$E$97</f>
        <v>0</v>
      </c>
      <c r="AG49" s="21">
        <f>'41'!$E$100</f>
        <v>0</v>
      </c>
      <c r="AH49" s="21">
        <f>'41'!$E$102</f>
        <v>0</v>
      </c>
      <c r="AI49" s="40" t="str">
        <f t="shared" si="1"/>
        <v/>
      </c>
    </row>
    <row r="50" spans="1:35" ht="15.75" customHeight="1" x14ac:dyDescent="0.25">
      <c r="A50" s="32" t="s">
        <v>150</v>
      </c>
      <c r="B50" s="18" t="str">
        <f>IF('42'!$C$2="","",'42'!$C$2)</f>
        <v/>
      </c>
      <c r="C50" s="19" t="str">
        <f>IF('42'!$C$3="","",IF('42'!$C$3="Graduado","GRA",IF('42'!$C$3="Especialista","ESP",IF('42'!$C$3="Mestre","ME",IF('42'!$C$3="Doutor","DR","Erro!")))))</f>
        <v/>
      </c>
      <c r="D50" s="19" t="str">
        <f>IF('42'!$H$3="","",IF('42'!$H$3="Substituto","SUB",IF('42'!$H$3="Auxiliar","AUX",IF('42'!$H$3="Assistente","ASS",IF('42'!$H$3="Adjunto","ADJ",IF('42'!$H$3="Associado","ASC",IF('42'!$H$3="Titular","TIT","Erro!")))))))</f>
        <v/>
      </c>
      <c r="E50" s="19" t="str">
        <f>IF('42'!$H$4="","",IF('42'!$H$4="20 Horas","20h",IF('42'!$H$4="40 Horas","40h",IF('42'!$H$4="Dedicação Exclusiva","DE","Erro!"))))</f>
        <v/>
      </c>
      <c r="F50" s="19" t="str">
        <f>IF('42'!$H$5="","",IF('42'!$H$5="Ativo","ATIV",IF('42'!$H$5="Afastado","AFAS","Erro!")))</f>
        <v/>
      </c>
      <c r="G50" s="19" t="str">
        <f>IF('42'!$C$5="","",IF('42'!$C$5="Artes Visuais","AV",IF('42'!$C$5="Música","MU",IF('42'!$C$5="Teatro","TE","Erro!"))))</f>
        <v/>
      </c>
      <c r="H50" s="20">
        <f>'42'!$E$9</f>
        <v>0</v>
      </c>
      <c r="I50" s="21">
        <f>'42'!$E$15</f>
        <v>0</v>
      </c>
      <c r="J50" s="20">
        <f>'42'!$E$17</f>
        <v>0</v>
      </c>
      <c r="K50" s="20">
        <f>'42'!$E$22</f>
        <v>0</v>
      </c>
      <c r="L50" s="21">
        <f>'42'!$E$24</f>
        <v>0</v>
      </c>
      <c r="M50" s="20">
        <f>'42'!$E$26</f>
        <v>0</v>
      </c>
      <c r="N50" s="20">
        <f>'42'!$E$28</f>
        <v>0</v>
      </c>
      <c r="O50" s="21">
        <f>'42'!$E$31</f>
        <v>0</v>
      </c>
      <c r="P50" s="21">
        <f>'42'!$E$33</f>
        <v>0</v>
      </c>
      <c r="Q50" s="21">
        <f>'42'!$E$37</f>
        <v>0</v>
      </c>
      <c r="R50" s="21">
        <f>'42'!$E$39</f>
        <v>0</v>
      </c>
      <c r="S50" s="22">
        <f>'42'!$E$44</f>
        <v>0</v>
      </c>
      <c r="T50" s="20">
        <f>'42'!$E$49</f>
        <v>0</v>
      </c>
      <c r="U50" s="20">
        <f>'42'!$E$52</f>
        <v>0</v>
      </c>
      <c r="V50" s="20">
        <f>'42'!$E$55</f>
        <v>0</v>
      </c>
      <c r="W50" s="20">
        <f>'42'!$E$57</f>
        <v>0</v>
      </c>
      <c r="X50" s="20">
        <f>'42'!$E$61</f>
        <v>0</v>
      </c>
      <c r="Y50" s="20">
        <f>'42'!$E$66</f>
        <v>0</v>
      </c>
      <c r="Z50" s="21">
        <f>'42'!$E$70</f>
        <v>0</v>
      </c>
      <c r="AA50" s="21">
        <f>'42'!$E$75</f>
        <v>0</v>
      </c>
      <c r="AB50" s="20">
        <f>'42'!$E$80</f>
        <v>0</v>
      </c>
      <c r="AC50" s="22">
        <f>'42'!$E$82</f>
        <v>0</v>
      </c>
      <c r="AD50" s="22">
        <f>'42'!$E$87</f>
        <v>0</v>
      </c>
      <c r="AE50" s="22">
        <f>'42'!$E$92</f>
        <v>0</v>
      </c>
      <c r="AF50" s="20">
        <f>'42'!$E$97</f>
        <v>0</v>
      </c>
      <c r="AG50" s="21">
        <f>'42'!$E$100</f>
        <v>0</v>
      </c>
      <c r="AH50" s="21">
        <f>'42'!$E$102</f>
        <v>0</v>
      </c>
      <c r="AI50" s="40" t="str">
        <f t="shared" si="1"/>
        <v/>
      </c>
    </row>
    <row r="51" spans="1:35" ht="15.75" customHeight="1" x14ac:dyDescent="0.25">
      <c r="A51" s="32" t="s">
        <v>151</v>
      </c>
      <c r="B51" s="18" t="str">
        <f>IF('43'!$C$2="","",'43'!$C$2)</f>
        <v/>
      </c>
      <c r="C51" s="19" t="str">
        <f>IF('43'!$C$3="","",IF('43'!$C$3="Graduado","GRA",IF('43'!$C$3="Especialista","ESP",IF('43'!$C$3="Mestre","ME",IF('43'!$C$3="Doutor","DR","Erro!")))))</f>
        <v/>
      </c>
      <c r="D51" s="19" t="str">
        <f>IF('43'!$H$3="","",IF('43'!$H$3="Substituto","SUB",IF('43'!$H$3="Auxiliar","AUX",IF('43'!$H$3="Assistente","ASS",IF('43'!$H$3="Adjunto","ADJ",IF('43'!$H$3="Associado","ASC",IF('43'!$H$3="Titular","TIT","Erro!")))))))</f>
        <v/>
      </c>
      <c r="E51" s="19" t="str">
        <f>IF('43'!$H$4="","",IF('43'!$H$4="20 Horas","20h",IF('43'!$H$4="40 Horas","40h",IF('43'!$H$4="Dedicação Exclusiva","DE","Erro!"))))</f>
        <v/>
      </c>
      <c r="F51" s="19" t="str">
        <f>IF('43'!$H$5="","",IF('43'!$H$5="Ativo","ATIV",IF('43'!$H$5="Afastado","AFAS","Erro!")))</f>
        <v/>
      </c>
      <c r="G51" s="19" t="str">
        <f>IF('43'!$C$5="","",IF('43'!$C$5="Artes Visuais","AV",IF('43'!$C$5="Música","MU",IF('43'!$C$5="Teatro","TE","Erro!"))))</f>
        <v/>
      </c>
      <c r="H51" s="20">
        <f>'43'!$E$9</f>
        <v>0</v>
      </c>
      <c r="I51" s="21">
        <f>'43'!$E$15</f>
        <v>0</v>
      </c>
      <c r="J51" s="20">
        <f>'43'!$E$17</f>
        <v>0</v>
      </c>
      <c r="K51" s="20">
        <f>'43'!$E$22</f>
        <v>0</v>
      </c>
      <c r="L51" s="21">
        <f>'43'!$E$24</f>
        <v>0</v>
      </c>
      <c r="M51" s="20">
        <f>'43'!$E$26</f>
        <v>0</v>
      </c>
      <c r="N51" s="20">
        <f>'43'!$E$28</f>
        <v>0</v>
      </c>
      <c r="O51" s="21">
        <f>'43'!$E$31</f>
        <v>0</v>
      </c>
      <c r="P51" s="21">
        <f>'43'!$E$33</f>
        <v>0</v>
      </c>
      <c r="Q51" s="21">
        <f>'43'!$E$37</f>
        <v>0</v>
      </c>
      <c r="R51" s="21">
        <f>'43'!$E$39</f>
        <v>0</v>
      </c>
      <c r="S51" s="22">
        <f>'43'!$E$44</f>
        <v>0</v>
      </c>
      <c r="T51" s="20">
        <f>'43'!$E$49</f>
        <v>0</v>
      </c>
      <c r="U51" s="20">
        <f>'43'!$E$52</f>
        <v>0</v>
      </c>
      <c r="V51" s="20">
        <f>'43'!$E$55</f>
        <v>0</v>
      </c>
      <c r="W51" s="20">
        <f>'43'!$E$57</f>
        <v>0</v>
      </c>
      <c r="X51" s="20">
        <f>'43'!$E$61</f>
        <v>0</v>
      </c>
      <c r="Y51" s="20">
        <f>'43'!$E$66</f>
        <v>0</v>
      </c>
      <c r="Z51" s="21">
        <f>'43'!$E$70</f>
        <v>0</v>
      </c>
      <c r="AA51" s="21">
        <f>'43'!$E$75</f>
        <v>0</v>
      </c>
      <c r="AB51" s="20">
        <f>'43'!$E$80</f>
        <v>0</v>
      </c>
      <c r="AC51" s="22">
        <f>'43'!$E$82</f>
        <v>0</v>
      </c>
      <c r="AD51" s="22">
        <f>'43'!$E$87</f>
        <v>0</v>
      </c>
      <c r="AE51" s="22">
        <f>'43'!$E$92</f>
        <v>0</v>
      </c>
      <c r="AF51" s="20">
        <f>'43'!$E$97</f>
        <v>0</v>
      </c>
      <c r="AG51" s="21">
        <f>'43'!$E$100</f>
        <v>0</v>
      </c>
      <c r="AH51" s="21">
        <f>'43'!$E$102</f>
        <v>0</v>
      </c>
      <c r="AI51" s="40" t="str">
        <f t="shared" si="1"/>
        <v/>
      </c>
    </row>
    <row r="52" spans="1:35" ht="15.75" customHeight="1" x14ac:dyDescent="0.25">
      <c r="A52" s="32" t="s">
        <v>152</v>
      </c>
      <c r="B52" s="18" t="str">
        <f>IF('44'!$C$2="","",'44'!$C$2)</f>
        <v/>
      </c>
      <c r="C52" s="19" t="str">
        <f>IF('44'!$C$3="","",IF('44'!$C$3="Graduado","GRA",IF('44'!$C$3="Especialista","ESP",IF('44'!$C$3="Mestre","ME",IF('44'!$C$3="Doutor","DR","Erro!")))))</f>
        <v/>
      </c>
      <c r="D52" s="19" t="str">
        <f>IF('44'!$H$3="","",IF('44'!$H$3="Substituto","SUB",IF('44'!$H$3="Auxiliar","AUX",IF('44'!$H$3="Assistente","ASS",IF('44'!$H$3="Adjunto","ADJ",IF('44'!$H$3="Associado","ASC",IF('44'!$H$3="Titular","TIT","Erro!")))))))</f>
        <v/>
      </c>
      <c r="E52" s="19" t="str">
        <f>IF('44'!$H$4="","",IF('44'!$H$4="20 Horas","20h",IF('44'!$H$4="40 Horas","40h",IF('44'!$H$4="Dedicação Exclusiva","DE","Erro!"))))</f>
        <v/>
      </c>
      <c r="F52" s="19" t="str">
        <f>IF('44'!$H$5="","",IF('44'!$H$5="Ativo","ATIV",IF('44'!$H$5="Afastado","AFAS","Erro!")))</f>
        <v/>
      </c>
      <c r="G52" s="19" t="str">
        <f>IF('44'!$C$5="","",IF('44'!$C$5="Artes Visuais","AV",IF('44'!$C$5="Música","MU",IF('44'!$C$5="Teatro","TE","Erro!"))))</f>
        <v/>
      </c>
      <c r="H52" s="20">
        <f>'44'!$E$9</f>
        <v>0</v>
      </c>
      <c r="I52" s="21">
        <f>'44'!$E$15</f>
        <v>0</v>
      </c>
      <c r="J52" s="20">
        <f>'44'!$E$17</f>
        <v>0</v>
      </c>
      <c r="K52" s="20">
        <f>'44'!$E$22</f>
        <v>0</v>
      </c>
      <c r="L52" s="21">
        <f>'44'!$E$24</f>
        <v>0</v>
      </c>
      <c r="M52" s="20">
        <f>'44'!$E$26</f>
        <v>0</v>
      </c>
      <c r="N52" s="20">
        <f>'44'!$E$28</f>
        <v>0</v>
      </c>
      <c r="O52" s="21">
        <f>'44'!$E$31</f>
        <v>0</v>
      </c>
      <c r="P52" s="21">
        <f>'44'!$E$33</f>
        <v>0</v>
      </c>
      <c r="Q52" s="21">
        <f>'44'!$E$37</f>
        <v>0</v>
      </c>
      <c r="R52" s="21">
        <f>'44'!$E$39</f>
        <v>0</v>
      </c>
      <c r="S52" s="22">
        <f>'44'!$E$44</f>
        <v>0</v>
      </c>
      <c r="T52" s="20">
        <f>'44'!$E$49</f>
        <v>0</v>
      </c>
      <c r="U52" s="20">
        <f>'44'!$E$52</f>
        <v>0</v>
      </c>
      <c r="V52" s="20">
        <f>'44'!$E$55</f>
        <v>0</v>
      </c>
      <c r="W52" s="20">
        <f>'44'!$E$57</f>
        <v>0</v>
      </c>
      <c r="X52" s="20">
        <f>'44'!$E$61</f>
        <v>0</v>
      </c>
      <c r="Y52" s="20">
        <f>'44'!$E$66</f>
        <v>0</v>
      </c>
      <c r="Z52" s="21">
        <f>'44'!$E$70</f>
        <v>0</v>
      </c>
      <c r="AA52" s="21">
        <f>'44'!$E$75</f>
        <v>0</v>
      </c>
      <c r="AB52" s="20">
        <f>'44'!$E$80</f>
        <v>0</v>
      </c>
      <c r="AC52" s="22">
        <f>'44'!$E$82</f>
        <v>0</v>
      </c>
      <c r="AD52" s="22">
        <f>'44'!$E$87</f>
        <v>0</v>
      </c>
      <c r="AE52" s="22">
        <f>'44'!$E$92</f>
        <v>0</v>
      </c>
      <c r="AF52" s="20">
        <f>'44'!$E$97</f>
        <v>0</v>
      </c>
      <c r="AG52" s="21">
        <f>'44'!$E$100</f>
        <v>0</v>
      </c>
      <c r="AH52" s="21">
        <f>'44'!$E$102</f>
        <v>0</v>
      </c>
      <c r="AI52" s="40" t="str">
        <f t="shared" si="1"/>
        <v/>
      </c>
    </row>
    <row r="53" spans="1:35" ht="15.75" customHeight="1" x14ac:dyDescent="0.25">
      <c r="A53" s="32" t="s">
        <v>153</v>
      </c>
      <c r="B53" s="18" t="str">
        <f>IF('45'!$C$2="","",'45'!$C$2)</f>
        <v/>
      </c>
      <c r="C53" s="19" t="str">
        <f>IF('45'!$C$3="","",IF('45'!$C$3="Graduado","GRA",IF('45'!$C$3="Especialista","ESP",IF('45'!$C$3="Mestre","ME",IF('45'!$C$3="Doutor","DR","Erro!")))))</f>
        <v/>
      </c>
      <c r="D53" s="19" t="str">
        <f>IF('45'!$H$3="","",IF('45'!$H$3="Substituto","SUB",IF('45'!$H$3="Auxiliar","AUX",IF('45'!$H$3="Assistente","ASS",IF('45'!$H$3="Adjunto","ADJ",IF('45'!$H$3="Associado","ASC",IF('45'!$H$3="Titular","TIT","Erro!")))))))</f>
        <v/>
      </c>
      <c r="E53" s="19" t="str">
        <f>IF('45'!$H$4="","",IF('45'!$H$4="20 Horas","20h",IF('45'!$H$4="40 Horas","40h",IF('45'!$H$4="Dedicação Exclusiva","DE","Erro!"))))</f>
        <v/>
      </c>
      <c r="F53" s="19" t="str">
        <f>IF('45'!$H$5="","",IF('45'!$H$5="Ativo","ATIV",IF('45'!$H$5="Afastado","AFAS","Erro!")))</f>
        <v/>
      </c>
      <c r="G53" s="19" t="str">
        <f>IF('45'!$C$5="","",IF('45'!$C$5="Artes Visuais","AV",IF('45'!$C$5="Música","MU",IF('45'!$C$5="Teatro","TE","Erro!"))))</f>
        <v/>
      </c>
      <c r="H53" s="20">
        <f>'45'!$E$9</f>
        <v>0</v>
      </c>
      <c r="I53" s="21">
        <f>'45'!$E$15</f>
        <v>0</v>
      </c>
      <c r="J53" s="20">
        <f>'45'!$E$17</f>
        <v>0</v>
      </c>
      <c r="K53" s="20">
        <f>'45'!$E$22</f>
        <v>0</v>
      </c>
      <c r="L53" s="21">
        <f>'45'!$E$24</f>
        <v>0</v>
      </c>
      <c r="M53" s="20">
        <f>'45'!$E$26</f>
        <v>0</v>
      </c>
      <c r="N53" s="20">
        <f>'45'!$E$28</f>
        <v>0</v>
      </c>
      <c r="O53" s="21">
        <f>'45'!$E$31</f>
        <v>0</v>
      </c>
      <c r="P53" s="21">
        <f>'45'!$E$33</f>
        <v>0</v>
      </c>
      <c r="Q53" s="21">
        <f>'45'!$E$37</f>
        <v>0</v>
      </c>
      <c r="R53" s="21">
        <f>'45'!$E$39</f>
        <v>0</v>
      </c>
      <c r="S53" s="22">
        <f>'45'!$E$44</f>
        <v>0</v>
      </c>
      <c r="T53" s="20">
        <f>'45'!$E$49</f>
        <v>0</v>
      </c>
      <c r="U53" s="20">
        <f>'45'!$E$52</f>
        <v>0</v>
      </c>
      <c r="V53" s="20">
        <f>'45'!$E$55</f>
        <v>0</v>
      </c>
      <c r="W53" s="20">
        <f>'45'!$E$57</f>
        <v>0</v>
      </c>
      <c r="X53" s="20">
        <f>'45'!$E$61</f>
        <v>0</v>
      </c>
      <c r="Y53" s="20">
        <f>'45'!$E$66</f>
        <v>0</v>
      </c>
      <c r="Z53" s="21">
        <f>'45'!$E$70</f>
        <v>0</v>
      </c>
      <c r="AA53" s="21">
        <f>'45'!$E$75</f>
        <v>0</v>
      </c>
      <c r="AB53" s="20">
        <f>'45'!$E$80</f>
        <v>0</v>
      </c>
      <c r="AC53" s="22">
        <f>'45'!$E$82</f>
        <v>0</v>
      </c>
      <c r="AD53" s="22">
        <f>'45'!$E$87</f>
        <v>0</v>
      </c>
      <c r="AE53" s="22">
        <f>'45'!$E$92</f>
        <v>0</v>
      </c>
      <c r="AF53" s="20">
        <f>'45'!$E$97</f>
        <v>0</v>
      </c>
      <c r="AG53" s="21">
        <f>'45'!$E$100</f>
        <v>0</v>
      </c>
      <c r="AH53" s="21">
        <f>'45'!$E$102</f>
        <v>0</v>
      </c>
      <c r="AI53" s="40" t="str">
        <f t="shared" si="1"/>
        <v/>
      </c>
    </row>
    <row r="54" spans="1:35" ht="15.75" customHeight="1" x14ac:dyDescent="0.25">
      <c r="A54" s="32" t="s">
        <v>154</v>
      </c>
      <c r="B54" s="18" t="str">
        <f>IF('46'!$C$2="","",'46'!$C$2)</f>
        <v/>
      </c>
      <c r="C54" s="19" t="str">
        <f>IF('46'!$C$3="","",IF('46'!$C$3="Graduado","GRA",IF('46'!$C$3="Especialista","ESP",IF('46'!$C$3="Mestre","ME",IF('46'!$C$3="Doutor","DR","Erro!")))))</f>
        <v/>
      </c>
      <c r="D54" s="19" t="str">
        <f>IF('46'!$H$3="","",IF('46'!$H$3="Substituto","SUB",IF('46'!$H$3="Auxiliar","AUX",IF('46'!$H$3="Assistente","ASS",IF('46'!$H$3="Adjunto","ADJ",IF('46'!$H$3="Associado","ASC",IF('46'!$H$3="Titular","TIT","Erro!")))))))</f>
        <v/>
      </c>
      <c r="E54" s="19" t="str">
        <f>IF('46'!$H$4="","",IF('46'!$H$4="20 Horas","20h",IF('46'!$H$4="40 Horas","40h",IF('46'!$H$4="Dedicação Exclusiva","DE","Erro!"))))</f>
        <v/>
      </c>
      <c r="F54" s="19" t="str">
        <f>IF('46'!$H$5="","",IF('46'!$H$5="Ativo","ATIV",IF('46'!$H$5="Afastado","AFAS","Erro!")))</f>
        <v/>
      </c>
      <c r="G54" s="19" t="str">
        <f>IF('46'!$C$5="","",IF('46'!$C$5="Artes Visuais","AV",IF('46'!$C$5="Música","MU",IF('46'!$C$5="Teatro","TE","Erro!"))))</f>
        <v/>
      </c>
      <c r="H54" s="20">
        <f>'46'!$E$9</f>
        <v>0</v>
      </c>
      <c r="I54" s="21">
        <f>'46'!$E$15</f>
        <v>0</v>
      </c>
      <c r="J54" s="20">
        <f>'46'!$E$17</f>
        <v>0</v>
      </c>
      <c r="K54" s="20">
        <f>'46'!$E$22</f>
        <v>0</v>
      </c>
      <c r="L54" s="21">
        <f>'46'!$E$24</f>
        <v>0</v>
      </c>
      <c r="M54" s="20">
        <f>'46'!$E$26</f>
        <v>0</v>
      </c>
      <c r="N54" s="20">
        <f>'46'!$E$28</f>
        <v>0</v>
      </c>
      <c r="O54" s="21">
        <f>'46'!$E$31</f>
        <v>0</v>
      </c>
      <c r="P54" s="21">
        <f>'46'!$E$33</f>
        <v>0</v>
      </c>
      <c r="Q54" s="21">
        <f>'46'!$E$37</f>
        <v>0</v>
      </c>
      <c r="R54" s="21">
        <f>'46'!$E$39</f>
        <v>0</v>
      </c>
      <c r="S54" s="22">
        <f>'46'!$E$44</f>
        <v>0</v>
      </c>
      <c r="T54" s="20">
        <f>'46'!$E$49</f>
        <v>0</v>
      </c>
      <c r="U54" s="20">
        <f>'46'!$E$52</f>
        <v>0</v>
      </c>
      <c r="V54" s="20">
        <f>'46'!$E$55</f>
        <v>0</v>
      </c>
      <c r="W54" s="20">
        <f>'46'!$E$57</f>
        <v>0</v>
      </c>
      <c r="X54" s="20">
        <f>'46'!$E$61</f>
        <v>0</v>
      </c>
      <c r="Y54" s="20">
        <f>'46'!$E$66</f>
        <v>0</v>
      </c>
      <c r="Z54" s="21">
        <f>'46'!$E$70</f>
        <v>0</v>
      </c>
      <c r="AA54" s="21">
        <f>'46'!$E$75</f>
        <v>0</v>
      </c>
      <c r="AB54" s="20">
        <f>'46'!$E$80</f>
        <v>0</v>
      </c>
      <c r="AC54" s="22">
        <f>'46'!$E$82</f>
        <v>0</v>
      </c>
      <c r="AD54" s="22">
        <f>'46'!$E$87</f>
        <v>0</v>
      </c>
      <c r="AE54" s="22">
        <f>'46'!$E$92</f>
        <v>0</v>
      </c>
      <c r="AF54" s="20">
        <f>'46'!$E$97</f>
        <v>0</v>
      </c>
      <c r="AG54" s="21">
        <f>'46'!$E$100</f>
        <v>0</v>
      </c>
      <c r="AH54" s="21">
        <f>'46'!$E$102</f>
        <v>0</v>
      </c>
      <c r="AI54" s="40" t="str">
        <f t="shared" si="1"/>
        <v/>
      </c>
    </row>
    <row r="55" spans="1:35" ht="15.75" customHeight="1" x14ac:dyDescent="0.25">
      <c r="A55" s="32" t="s">
        <v>155</v>
      </c>
      <c r="B55" s="18" t="str">
        <f>IF('47'!$C$2="","",'47'!$C$2)</f>
        <v/>
      </c>
      <c r="C55" s="19" t="str">
        <f>IF('47'!$C$3="","",IF('47'!$C$3="Graduado","GRA",IF('47'!$C$3="Especialista","ESP",IF('47'!$C$3="Mestre","ME",IF('47'!$C$3="Doutor","DR","Erro!")))))</f>
        <v/>
      </c>
      <c r="D55" s="19" t="str">
        <f>IF('47'!$H$3="","",IF('47'!$H$3="Substituto","SUB",IF('47'!$H$3="Auxiliar","AUX",IF('47'!$H$3="Assistente","ASS",IF('47'!$H$3="Adjunto","ADJ",IF('47'!$H$3="Associado","ASC",IF('47'!$H$3="Titular","TIT","Erro!")))))))</f>
        <v/>
      </c>
      <c r="E55" s="19" t="str">
        <f>IF('47'!$H$4="","",IF('47'!$H$4="20 Horas","20h",IF('47'!$H$4="40 Horas","40h",IF('47'!$H$4="Dedicação Exclusiva","DE","Erro!"))))</f>
        <v/>
      </c>
      <c r="F55" s="19" t="str">
        <f>IF('47'!$H$5="","",IF('47'!$H$5="Ativo","ATIV",IF('47'!$H$5="Afastado","AFAS","Erro!")))</f>
        <v/>
      </c>
      <c r="G55" s="19" t="str">
        <f>IF('47'!$C$5="","",IF('47'!$C$5="Artes Visuais","AV",IF('47'!$C$5="Música","MU",IF('47'!$C$5="Teatro","TE","Erro!"))))</f>
        <v/>
      </c>
      <c r="H55" s="20">
        <f>'47'!$E$9</f>
        <v>0</v>
      </c>
      <c r="I55" s="21">
        <f>'47'!$E$15</f>
        <v>0</v>
      </c>
      <c r="J55" s="20">
        <f>'47'!$E$17</f>
        <v>0</v>
      </c>
      <c r="K55" s="20">
        <f>'47'!$E$22</f>
        <v>0</v>
      </c>
      <c r="L55" s="21">
        <f>'47'!$E$24</f>
        <v>0</v>
      </c>
      <c r="M55" s="20">
        <f>'47'!$E$26</f>
        <v>0</v>
      </c>
      <c r="N55" s="20">
        <f>'47'!$E$28</f>
        <v>0</v>
      </c>
      <c r="O55" s="21">
        <f>'47'!$E$31</f>
        <v>0</v>
      </c>
      <c r="P55" s="21">
        <f>'47'!$E$33</f>
        <v>0</v>
      </c>
      <c r="Q55" s="21">
        <f>'47'!$E$37</f>
        <v>0</v>
      </c>
      <c r="R55" s="21">
        <f>'47'!$E$39</f>
        <v>0</v>
      </c>
      <c r="S55" s="22">
        <f>'47'!$E$44</f>
        <v>0</v>
      </c>
      <c r="T55" s="20">
        <f>'47'!$E$49</f>
        <v>0</v>
      </c>
      <c r="U55" s="20">
        <f>'47'!$E$52</f>
        <v>0</v>
      </c>
      <c r="V55" s="20">
        <f>'47'!$E$55</f>
        <v>0</v>
      </c>
      <c r="W55" s="20">
        <f>'47'!$E$57</f>
        <v>0</v>
      </c>
      <c r="X55" s="20">
        <f>'47'!$E$61</f>
        <v>0</v>
      </c>
      <c r="Y55" s="20">
        <f>'47'!$E$66</f>
        <v>0</v>
      </c>
      <c r="Z55" s="21">
        <f>'47'!$E$70</f>
        <v>0</v>
      </c>
      <c r="AA55" s="21">
        <f>'47'!$E$75</f>
        <v>0</v>
      </c>
      <c r="AB55" s="20">
        <f>'47'!$E$80</f>
        <v>0</v>
      </c>
      <c r="AC55" s="22">
        <f>'47'!$E$82</f>
        <v>0</v>
      </c>
      <c r="AD55" s="22">
        <f>'47'!$E$87</f>
        <v>0</v>
      </c>
      <c r="AE55" s="22">
        <f>'47'!$E$92</f>
        <v>0</v>
      </c>
      <c r="AF55" s="20">
        <f>'47'!$E$97</f>
        <v>0</v>
      </c>
      <c r="AG55" s="21">
        <f>'47'!$E$100</f>
        <v>0</v>
      </c>
      <c r="AH55" s="21">
        <f>'47'!$E$102</f>
        <v>0</v>
      </c>
      <c r="AI55" s="40" t="str">
        <f t="shared" si="1"/>
        <v/>
      </c>
    </row>
    <row r="56" spans="1:35" ht="15.75" customHeight="1" x14ac:dyDescent="0.25">
      <c r="A56" s="32" t="s">
        <v>156</v>
      </c>
      <c r="B56" s="18" t="str">
        <f>IF('48'!$C$2="","",'48'!$C$2)</f>
        <v/>
      </c>
      <c r="C56" s="19" t="str">
        <f>IF('48'!$C$3="","",IF('48'!$C$3="Graduado","GRA",IF('48'!$C$3="Especialista","ESP",IF('48'!$C$3="Mestre","ME",IF('48'!$C$3="Doutor","DR","Erro!")))))</f>
        <v/>
      </c>
      <c r="D56" s="19" t="str">
        <f>IF('48'!$H$3="","",IF('48'!$H$3="Substituto","SUB",IF('48'!$H$3="Auxiliar","AUX",IF('48'!$H$3="Assistente","ASS",IF('48'!$H$3="Adjunto","ADJ",IF('48'!$H$3="Associado","ASC",IF('48'!$H$3="Titular","TIT","Erro!")))))))</f>
        <v/>
      </c>
      <c r="E56" s="19" t="str">
        <f>IF('48'!$H$4="","",IF('48'!$H$4="20 Horas","20h",IF('48'!$H$4="40 Horas","40h",IF('48'!$H$4="Dedicação Exclusiva","DE","Erro!"))))</f>
        <v/>
      </c>
      <c r="F56" s="19" t="str">
        <f>IF('48'!$H$5="","",IF('48'!$H$5="Ativo","ATIV",IF('48'!$H$5="Afastado","AFAS","Erro!")))</f>
        <v/>
      </c>
      <c r="G56" s="19" t="str">
        <f>IF('48'!$C$5="","",IF('48'!$C$5="Artes Visuais","AV",IF('48'!$C$5="Música","MU",IF('48'!$C$5="Teatro","TE","Erro!"))))</f>
        <v/>
      </c>
      <c r="H56" s="20">
        <f>'48'!$E$9</f>
        <v>0</v>
      </c>
      <c r="I56" s="21">
        <f>'48'!$E$15</f>
        <v>0</v>
      </c>
      <c r="J56" s="20">
        <f>'48'!$E$17</f>
        <v>0</v>
      </c>
      <c r="K56" s="20">
        <f>'48'!$E$22</f>
        <v>0</v>
      </c>
      <c r="L56" s="21">
        <f>'48'!$E$24</f>
        <v>0</v>
      </c>
      <c r="M56" s="20">
        <f>'48'!$E$26</f>
        <v>0</v>
      </c>
      <c r="N56" s="20">
        <f>'48'!$E$28</f>
        <v>0</v>
      </c>
      <c r="O56" s="21">
        <f>'48'!$E$31</f>
        <v>0</v>
      </c>
      <c r="P56" s="21">
        <f>'48'!$E$33</f>
        <v>0</v>
      </c>
      <c r="Q56" s="21">
        <f>'48'!$E$37</f>
        <v>0</v>
      </c>
      <c r="R56" s="21">
        <f>'48'!$E$39</f>
        <v>0</v>
      </c>
      <c r="S56" s="22">
        <f>'48'!$E$44</f>
        <v>0</v>
      </c>
      <c r="T56" s="20">
        <f>'48'!$E$49</f>
        <v>0</v>
      </c>
      <c r="U56" s="20">
        <f>'48'!$E$52</f>
        <v>0</v>
      </c>
      <c r="V56" s="20">
        <f>'48'!$E$55</f>
        <v>0</v>
      </c>
      <c r="W56" s="20">
        <f>'48'!$E$57</f>
        <v>0</v>
      </c>
      <c r="X56" s="20">
        <f>'48'!$E$61</f>
        <v>0</v>
      </c>
      <c r="Y56" s="20">
        <f>'48'!$E$66</f>
        <v>0</v>
      </c>
      <c r="Z56" s="21">
        <f>'48'!$E$70</f>
        <v>0</v>
      </c>
      <c r="AA56" s="21">
        <f>'48'!$E$75</f>
        <v>0</v>
      </c>
      <c r="AB56" s="20">
        <f>'48'!$E$80</f>
        <v>0</v>
      </c>
      <c r="AC56" s="22">
        <f>'48'!$E$82</f>
        <v>0</v>
      </c>
      <c r="AD56" s="22">
        <f>'48'!$E$87</f>
        <v>0</v>
      </c>
      <c r="AE56" s="22">
        <f>'48'!$E$92</f>
        <v>0</v>
      </c>
      <c r="AF56" s="20">
        <f>'48'!$E$97</f>
        <v>0</v>
      </c>
      <c r="AG56" s="21">
        <f>'48'!$E$100</f>
        <v>0</v>
      </c>
      <c r="AH56" s="21">
        <f>'48'!$E$102</f>
        <v>0</v>
      </c>
      <c r="AI56" s="40" t="str">
        <f t="shared" si="1"/>
        <v/>
      </c>
    </row>
    <row r="57" spans="1:35" ht="15.75" customHeight="1" x14ac:dyDescent="0.25">
      <c r="A57" s="32" t="s">
        <v>157</v>
      </c>
      <c r="B57" s="18" t="str">
        <f>IF('49'!$C$2="","",'49'!$C$2)</f>
        <v/>
      </c>
      <c r="C57" s="19" t="str">
        <f>IF('49'!$C$3="","",IF('49'!$C$3="Graduado","GRA",IF('49'!$C$3="Especialista","ESP",IF('49'!$C$3="Mestre","ME",IF('49'!$C$3="Doutor","DR","Erro!")))))</f>
        <v/>
      </c>
      <c r="D57" s="19" t="str">
        <f>IF('49'!$H$3="","",IF('49'!$H$3="Substituto","SUB",IF('49'!$H$3="Auxiliar","AUX",IF('49'!$H$3="Assistente","ASS",IF('49'!$H$3="Adjunto","ADJ",IF('49'!$H$3="Associado","ASC",IF('49'!$H$3="Titular","TIT","Erro!")))))))</f>
        <v/>
      </c>
      <c r="E57" s="19" t="str">
        <f>IF('49'!$H$4="","",IF('49'!$H$4="20 Horas","20h",IF('49'!$H$4="40 Horas","40h",IF('49'!$H$4="Dedicação Exclusiva","DE","Erro!"))))</f>
        <v/>
      </c>
      <c r="F57" s="19" t="str">
        <f>IF('49'!$H$5="","",IF('49'!$H$5="Ativo","ATIV",IF('49'!$H$5="Afastado","AFAS","Erro!")))</f>
        <v/>
      </c>
      <c r="G57" s="19" t="str">
        <f>IF('49'!$C$5="","",IF('49'!$C$5="Artes Visuais","AV",IF('49'!$C$5="Música","MU",IF('49'!$C$5="Teatro","TE","Erro!"))))</f>
        <v/>
      </c>
      <c r="H57" s="20">
        <f>'49'!$E$9</f>
        <v>0</v>
      </c>
      <c r="I57" s="21">
        <f>'49'!$E$15</f>
        <v>0</v>
      </c>
      <c r="J57" s="20">
        <f>'49'!$E$17</f>
        <v>0</v>
      </c>
      <c r="K57" s="20">
        <f>'49'!$E$22</f>
        <v>0</v>
      </c>
      <c r="L57" s="21">
        <f>'49'!$E$24</f>
        <v>0</v>
      </c>
      <c r="M57" s="20">
        <f>'49'!$E$26</f>
        <v>0</v>
      </c>
      <c r="N57" s="20">
        <f>'49'!$E$28</f>
        <v>0</v>
      </c>
      <c r="O57" s="21">
        <f>'49'!$E$31</f>
        <v>0</v>
      </c>
      <c r="P57" s="21">
        <f>'49'!$E$33</f>
        <v>0</v>
      </c>
      <c r="Q57" s="21">
        <f>'49'!$E$37</f>
        <v>0</v>
      </c>
      <c r="R57" s="21">
        <f>'49'!$E$39</f>
        <v>0</v>
      </c>
      <c r="S57" s="22">
        <f>'49'!$E$44</f>
        <v>0</v>
      </c>
      <c r="T57" s="20">
        <f>'49'!$E$49</f>
        <v>0</v>
      </c>
      <c r="U57" s="20">
        <f>'49'!$E$52</f>
        <v>0</v>
      </c>
      <c r="V57" s="20">
        <f>'49'!$E$55</f>
        <v>0</v>
      </c>
      <c r="W57" s="20">
        <f>'49'!$E$57</f>
        <v>0</v>
      </c>
      <c r="X57" s="20">
        <f>'49'!$E$61</f>
        <v>0</v>
      </c>
      <c r="Y57" s="20">
        <f>'49'!$E$66</f>
        <v>0</v>
      </c>
      <c r="Z57" s="21">
        <f>'49'!$E$70</f>
        <v>0</v>
      </c>
      <c r="AA57" s="21">
        <f>'49'!$E$75</f>
        <v>0</v>
      </c>
      <c r="AB57" s="20">
        <f>'49'!$E$80</f>
        <v>0</v>
      </c>
      <c r="AC57" s="22">
        <f>'49'!$E$82</f>
        <v>0</v>
      </c>
      <c r="AD57" s="22">
        <f>'49'!$E$87</f>
        <v>0</v>
      </c>
      <c r="AE57" s="22">
        <f>'49'!$E$92</f>
        <v>0</v>
      </c>
      <c r="AF57" s="20">
        <f>'49'!$E$97</f>
        <v>0</v>
      </c>
      <c r="AG57" s="21">
        <f>'49'!$E$100</f>
        <v>0</v>
      </c>
      <c r="AH57" s="21">
        <f>'49'!$E$102</f>
        <v>0</v>
      </c>
      <c r="AI57" s="40" t="str">
        <f t="shared" si="1"/>
        <v/>
      </c>
    </row>
    <row r="58" spans="1:35" ht="15.75" customHeight="1" x14ac:dyDescent="0.25">
      <c r="A58" s="33" t="s">
        <v>158</v>
      </c>
      <c r="B58" s="34" t="str">
        <f>IF('50'!$C$2="","",'50'!$C$2)</f>
        <v/>
      </c>
      <c r="C58" s="35" t="str">
        <f>IF('50'!$C$3="","",IF('50'!$C$3="Graduado","GRA",IF('50'!$C$3="Especialista","ESP",IF('50'!$C$3="Mestre","ME",IF('50'!$C$3="Doutor","DR","Erro!")))))</f>
        <v/>
      </c>
      <c r="D58" s="35" t="str">
        <f>IF('50'!$H$3="","",IF('50'!$H$3="Substituto","SUB",IF('50'!$H$3="Auxiliar","AUX",IF('50'!$H$3="Assistente","ASS",IF('50'!$H$3="Adjunto","ADJ",IF('50'!$H$3="Associado","ASC",IF('50'!$H$3="Titular","TIT","Erro!")))))))</f>
        <v/>
      </c>
      <c r="E58" s="35" t="str">
        <f>IF('50'!$H$4="","",IF('50'!$H$4="20 Horas","20h",IF('50'!$H$4="40 Horas","40h",IF('50'!$H$4="Dedicação Exclusiva","DE","Erro!"))))</f>
        <v/>
      </c>
      <c r="F58" s="35" t="str">
        <f>IF('50'!$H$5="","",IF('50'!$H$5="Ativo","ATIV",IF('50'!$H$5="Afastado","AFAS","Erro!")))</f>
        <v/>
      </c>
      <c r="G58" s="35" t="str">
        <f>IF('50'!$C$5="","",IF('50'!$C$5="Artes Visuais","AV",IF('50'!$C$5="Música","MU",IF('50'!$C$5="Teatro","TE","Erro!"))))</f>
        <v/>
      </c>
      <c r="H58" s="36">
        <f>'50'!$E$9</f>
        <v>0</v>
      </c>
      <c r="I58" s="37">
        <f>'50'!$E$15</f>
        <v>0</v>
      </c>
      <c r="J58" s="36">
        <f>'50'!$E$17</f>
        <v>0</v>
      </c>
      <c r="K58" s="36">
        <f>'50'!$E$22</f>
        <v>0</v>
      </c>
      <c r="L58" s="37">
        <f>'50'!$E$24</f>
        <v>0</v>
      </c>
      <c r="M58" s="36">
        <f>'50'!$E$26</f>
        <v>0</v>
      </c>
      <c r="N58" s="36">
        <f>'50'!$E$28</f>
        <v>0</v>
      </c>
      <c r="O58" s="37">
        <f>'50'!$E$31</f>
        <v>0</v>
      </c>
      <c r="P58" s="37">
        <f>'50'!$E$33</f>
        <v>0</v>
      </c>
      <c r="Q58" s="37">
        <f>'50'!$E$37</f>
        <v>0</v>
      </c>
      <c r="R58" s="37">
        <f>'50'!$E$39</f>
        <v>0</v>
      </c>
      <c r="S58" s="38">
        <f>'50'!$E$44</f>
        <v>0</v>
      </c>
      <c r="T58" s="36">
        <f>'50'!$E$49</f>
        <v>0</v>
      </c>
      <c r="U58" s="36">
        <f>'50'!$E$52</f>
        <v>0</v>
      </c>
      <c r="V58" s="36">
        <f>'50'!$E$55</f>
        <v>0</v>
      </c>
      <c r="W58" s="36">
        <f>'50'!$E$57</f>
        <v>0</v>
      </c>
      <c r="X58" s="36">
        <f>'50'!$E$61</f>
        <v>0</v>
      </c>
      <c r="Y58" s="36">
        <f>'50'!$E$66</f>
        <v>0</v>
      </c>
      <c r="Z58" s="37">
        <f>'50'!$E$70</f>
        <v>0</v>
      </c>
      <c r="AA58" s="37">
        <f>'50'!$E$75</f>
        <v>0</v>
      </c>
      <c r="AB58" s="36">
        <f>'50'!$E$80</f>
        <v>0</v>
      </c>
      <c r="AC58" s="38">
        <f>'50'!$E$82</f>
        <v>0</v>
      </c>
      <c r="AD58" s="38">
        <f>'50'!$E$87</f>
        <v>0</v>
      </c>
      <c r="AE58" s="38">
        <f>'50'!$E$92</f>
        <v>0</v>
      </c>
      <c r="AF58" s="36">
        <f>'50'!$E$97</f>
        <v>0</v>
      </c>
      <c r="AG58" s="37">
        <f>'50'!$E$100</f>
        <v>0</v>
      </c>
      <c r="AH58" s="37">
        <f>'50'!$E$102</f>
        <v>0</v>
      </c>
      <c r="AI58" s="39" t="str">
        <f t="shared" si="1"/>
        <v/>
      </c>
    </row>
    <row r="59" spans="1:35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1:35" x14ac:dyDescent="0.25">
      <c r="A60" s="23"/>
      <c r="B60" s="45" t="s">
        <v>121</v>
      </c>
      <c r="C60" s="24" t="s">
        <v>139</v>
      </c>
      <c r="D60" s="90" t="s">
        <v>122</v>
      </c>
      <c r="E60" s="91"/>
      <c r="F60" s="91"/>
      <c r="G60" s="91"/>
      <c r="H60" s="91"/>
      <c r="I60" s="91"/>
      <c r="J60" s="91"/>
      <c r="K60" s="91"/>
      <c r="L60" s="91"/>
      <c r="M60" s="25" t="s">
        <v>110</v>
      </c>
      <c r="N60" s="26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1:35" x14ac:dyDescent="0.25">
      <c r="A61" s="23"/>
      <c r="B61" s="46" t="s">
        <v>123</v>
      </c>
      <c r="C61" s="27" t="s">
        <v>108</v>
      </c>
      <c r="D61" s="79" t="s">
        <v>124</v>
      </c>
      <c r="E61" s="80"/>
      <c r="F61" s="80"/>
      <c r="G61" s="80"/>
      <c r="H61" s="80"/>
      <c r="I61" s="80"/>
      <c r="J61" s="80"/>
      <c r="K61" s="80"/>
      <c r="L61" s="80"/>
      <c r="M61" s="28" t="s">
        <v>102</v>
      </c>
      <c r="N61" s="26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1:35" ht="15" customHeight="1" x14ac:dyDescent="0.25">
      <c r="A62" s="23"/>
      <c r="B62" s="46" t="s">
        <v>125</v>
      </c>
      <c r="C62" s="27" t="s">
        <v>132</v>
      </c>
      <c r="D62" s="79" t="s">
        <v>126</v>
      </c>
      <c r="E62" s="80"/>
      <c r="F62" s="80"/>
      <c r="G62" s="80"/>
      <c r="H62" s="80"/>
      <c r="I62" s="80"/>
      <c r="J62" s="80"/>
      <c r="K62" s="80"/>
      <c r="L62" s="80"/>
      <c r="M62" s="28" t="s">
        <v>134</v>
      </c>
      <c r="N62" s="26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3"/>
      <c r="AI62" s="23"/>
    </row>
    <row r="63" spans="1:35" ht="15" customHeight="1" x14ac:dyDescent="0.25">
      <c r="A63" s="23"/>
      <c r="B63" s="47" t="s">
        <v>127</v>
      </c>
      <c r="C63" s="30" t="s">
        <v>141</v>
      </c>
      <c r="D63" s="81"/>
      <c r="E63" s="82"/>
      <c r="F63" s="82"/>
      <c r="G63" s="82"/>
      <c r="H63" s="82"/>
      <c r="I63" s="82"/>
      <c r="J63" s="82"/>
      <c r="K63" s="82"/>
      <c r="L63" s="82"/>
      <c r="M63" s="31"/>
      <c r="N63" s="26"/>
      <c r="O63" s="29"/>
      <c r="P63" s="29"/>
      <c r="Q63" s="29"/>
      <c r="R63" s="29"/>
      <c r="S63" s="29"/>
      <c r="T63" s="29"/>
      <c r="U63" s="29"/>
      <c r="V63" s="29"/>
      <c r="W63" s="29"/>
      <c r="X63" s="86" t="s">
        <v>163</v>
      </c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</row>
    <row r="64" spans="1:35" ht="15" customHeight="1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</row>
    <row r="65" spans="1:35" ht="15" customHeight="1" x14ac:dyDescent="0.25">
      <c r="A65" s="23"/>
      <c r="B65" s="87" t="s">
        <v>128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</row>
    <row r="66" spans="1:35" ht="15" customHeight="1" x14ac:dyDescent="0.25">
      <c r="A66" s="23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</row>
    <row r="67" spans="1:35" ht="15" customHeight="1" x14ac:dyDescent="0.25">
      <c r="A67" s="2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</row>
    <row r="68" spans="1:35" ht="18" customHeight="1" x14ac:dyDescent="0.25">
      <c r="A68" s="56"/>
      <c r="B68" s="55"/>
      <c r="C68" s="56"/>
      <c r="D68" s="69" t="s">
        <v>228</v>
      </c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1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</row>
    <row r="69" spans="1:35" ht="15.75" x14ac:dyDescent="0.25">
      <c r="A69" s="56"/>
      <c r="B69" s="55"/>
      <c r="C69" s="56"/>
      <c r="D69" s="67" t="s">
        <v>216</v>
      </c>
      <c r="E69" s="65"/>
      <c r="F69" s="65"/>
      <c r="G69" s="65"/>
      <c r="H69" s="65"/>
      <c r="I69" s="59">
        <f>SUM(I70:I72)</f>
        <v>40</v>
      </c>
      <c r="J69" s="65" t="s">
        <v>219</v>
      </c>
      <c r="K69" s="65"/>
      <c r="L69" s="65"/>
      <c r="M69" s="65"/>
      <c r="N69" s="62">
        <f>COUNTIF(C9:C58,"DR")</f>
        <v>12</v>
      </c>
      <c r="O69" s="65" t="s">
        <v>224</v>
      </c>
      <c r="P69" s="65"/>
      <c r="Q69" s="65"/>
      <c r="R69" s="65"/>
      <c r="S69" s="57">
        <f>I69-S70</f>
        <v>37</v>
      </c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</row>
    <row r="70" spans="1:35" ht="15.75" x14ac:dyDescent="0.25">
      <c r="A70" s="56"/>
      <c r="B70" s="55"/>
      <c r="C70" s="56"/>
      <c r="D70" s="67" t="s">
        <v>217</v>
      </c>
      <c r="E70" s="65"/>
      <c r="F70" s="65"/>
      <c r="G70" s="65"/>
      <c r="H70" s="65"/>
      <c r="I70" s="60">
        <f>COUNTIF(G9:G58,"AV")</f>
        <v>16</v>
      </c>
      <c r="J70" s="65" t="s">
        <v>220</v>
      </c>
      <c r="K70" s="65"/>
      <c r="L70" s="65"/>
      <c r="M70" s="65"/>
      <c r="N70" s="63">
        <f>COUNTIF(C9:C58,"ME")</f>
        <v>21</v>
      </c>
      <c r="O70" s="65" t="s">
        <v>225</v>
      </c>
      <c r="P70" s="65"/>
      <c r="Q70" s="65"/>
      <c r="R70" s="65"/>
      <c r="S70" s="57">
        <f>COUNTIF(D9:D58,"SUB")</f>
        <v>3</v>
      </c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</row>
    <row r="71" spans="1:35" ht="15.75" x14ac:dyDescent="0.25">
      <c r="A71" s="56"/>
      <c r="B71" s="55"/>
      <c r="C71" s="56"/>
      <c r="D71" s="67" t="s">
        <v>223</v>
      </c>
      <c r="E71" s="65"/>
      <c r="F71" s="65"/>
      <c r="G71" s="65"/>
      <c r="H71" s="65"/>
      <c r="I71" s="60">
        <f>COUNTIF(G9:G58,"MU")</f>
        <v>10</v>
      </c>
      <c r="J71" s="65" t="s">
        <v>221</v>
      </c>
      <c r="K71" s="65"/>
      <c r="L71" s="65"/>
      <c r="M71" s="65"/>
      <c r="N71" s="63">
        <f>COUNTIF(C9:C58,"ESP")</f>
        <v>3</v>
      </c>
      <c r="O71" s="65" t="s">
        <v>226</v>
      </c>
      <c r="P71" s="65"/>
      <c r="Q71" s="65"/>
      <c r="R71" s="65"/>
      <c r="S71" s="57">
        <f>COUNTIF(F9:F58,"ATIV")</f>
        <v>29</v>
      </c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</row>
    <row r="72" spans="1:35" ht="15.75" x14ac:dyDescent="0.25">
      <c r="A72" s="56"/>
      <c r="B72" s="55"/>
      <c r="C72" s="56"/>
      <c r="D72" s="68" t="s">
        <v>218</v>
      </c>
      <c r="E72" s="66"/>
      <c r="F72" s="66"/>
      <c r="G72" s="66"/>
      <c r="H72" s="66"/>
      <c r="I72" s="61">
        <f>COUNTIF(G9:G58,"TE")</f>
        <v>14</v>
      </c>
      <c r="J72" s="66" t="s">
        <v>222</v>
      </c>
      <c r="K72" s="66"/>
      <c r="L72" s="66"/>
      <c r="M72" s="66"/>
      <c r="N72" s="64">
        <f>COUNTIF(C9:C58,"GRA")</f>
        <v>4</v>
      </c>
      <c r="O72" s="66" t="s">
        <v>227</v>
      </c>
      <c r="P72" s="66"/>
      <c r="Q72" s="66"/>
      <c r="R72" s="66"/>
      <c r="S72" s="58">
        <f>COUNTIF(F9:F58,"AFAS")</f>
        <v>11</v>
      </c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</row>
  </sheetData>
  <sheetProtection sheet="1" objects="1" scenarios="1"/>
  <autoFilter ref="A8:AI58"/>
  <mergeCells count="72">
    <mergeCell ref="C4:C7"/>
    <mergeCell ref="D4:D7"/>
    <mergeCell ref="E4:E7"/>
    <mergeCell ref="G4:G7"/>
    <mergeCell ref="H4:O4"/>
    <mergeCell ref="H6:H7"/>
    <mergeCell ref="I6:I7"/>
    <mergeCell ref="J6:J7"/>
    <mergeCell ref="K6:K7"/>
    <mergeCell ref="L6:L7"/>
    <mergeCell ref="H5:I5"/>
    <mergeCell ref="J5:K5"/>
    <mergeCell ref="L5:M5"/>
    <mergeCell ref="N5:O5"/>
    <mergeCell ref="M6:M7"/>
    <mergeCell ref="N6:N7"/>
    <mergeCell ref="A1:AI1"/>
    <mergeCell ref="A2:T2"/>
    <mergeCell ref="U2:AI2"/>
    <mergeCell ref="C3:G3"/>
    <mergeCell ref="H3:AI3"/>
    <mergeCell ref="Z5:Z7"/>
    <mergeCell ref="AA5:AA7"/>
    <mergeCell ref="Q6:Q7"/>
    <mergeCell ref="Y6:Y7"/>
    <mergeCell ref="AI4:AI7"/>
    <mergeCell ref="T5:U5"/>
    <mergeCell ref="V5:V7"/>
    <mergeCell ref="W5:W7"/>
    <mergeCell ref="X5:Y5"/>
    <mergeCell ref="X4:AA4"/>
    <mergeCell ref="AB4:AG4"/>
    <mergeCell ref="AH4:AH7"/>
    <mergeCell ref="AG5:AG7"/>
    <mergeCell ref="AB5:AD5"/>
    <mergeCell ref="AE5:AF5"/>
    <mergeCell ref="AB6:AB7"/>
    <mergeCell ref="T4:W4"/>
    <mergeCell ref="X63:AI66"/>
    <mergeCell ref="B65:W66"/>
    <mergeCell ref="AC6:AC7"/>
    <mergeCell ref="AD6:AD7"/>
    <mergeCell ref="AE6:AE7"/>
    <mergeCell ref="AF6:AF7"/>
    <mergeCell ref="D60:L60"/>
    <mergeCell ref="D61:L61"/>
    <mergeCell ref="S6:S7"/>
    <mergeCell ref="T6:T7"/>
    <mergeCell ref="U6:U7"/>
    <mergeCell ref="X6:X7"/>
    <mergeCell ref="P5:Q5"/>
    <mergeCell ref="R5:S5"/>
    <mergeCell ref="R6:R7"/>
    <mergeCell ref="D68:S68"/>
    <mergeCell ref="O6:O7"/>
    <mergeCell ref="P6:P7"/>
    <mergeCell ref="F4:F7"/>
    <mergeCell ref="D62:L62"/>
    <mergeCell ref="D63:L63"/>
    <mergeCell ref="P4:S4"/>
    <mergeCell ref="O69:R69"/>
    <mergeCell ref="O70:R70"/>
    <mergeCell ref="O71:R71"/>
    <mergeCell ref="O72:R72"/>
    <mergeCell ref="D69:H69"/>
    <mergeCell ref="D70:H70"/>
    <mergeCell ref="D71:H71"/>
    <mergeCell ref="D72:H72"/>
    <mergeCell ref="J69:M69"/>
    <mergeCell ref="J70:M70"/>
    <mergeCell ref="J71:M71"/>
    <mergeCell ref="J72:M72"/>
  </mergeCells>
  <conditionalFormatting sqref="H9 M9">
    <cfRule type="cellIs" dxfId="3126" priority="1428" stopIfTrue="1" operator="between">
      <formula>8</formula>
      <formula>20</formula>
    </cfRule>
  </conditionalFormatting>
  <conditionalFormatting sqref="J9:K9">
    <cfRule type="cellIs" dxfId="3125" priority="1427" stopIfTrue="1" operator="between">
      <formula>2</formula>
      <formula>8</formula>
    </cfRule>
  </conditionalFormatting>
  <conditionalFormatting sqref="O9">
    <cfRule type="cellIs" dxfId="3124" priority="1424" stopIfTrue="1" operator="greaterThan">
      <formula>8</formula>
    </cfRule>
    <cfRule type="cellIs" dxfId="3123" priority="1426" stopIfTrue="1" operator="greaterThan">
      <formula>8</formula>
    </cfRule>
  </conditionalFormatting>
  <conditionalFormatting sqref="T9 X9 N9">
    <cfRule type="cellIs" dxfId="3122" priority="1425" stopIfTrue="1" operator="between">
      <formula>4</formula>
      <formula>20</formula>
    </cfRule>
  </conditionalFormatting>
  <conditionalFormatting sqref="S9">
    <cfRule type="cellIs" dxfId="3121" priority="1423" stopIfTrue="1" operator="greaterThan">
      <formula>8</formula>
    </cfRule>
  </conditionalFormatting>
  <conditionalFormatting sqref="U9">
    <cfRule type="cellIs" dxfId="3120" priority="1422" stopIfTrue="1" operator="between">
      <formula>4</formula>
      <formula>8</formula>
    </cfRule>
  </conditionalFormatting>
  <conditionalFormatting sqref="V9:W9 Y9">
    <cfRule type="cellIs" dxfId="3119" priority="1421" stopIfTrue="1" operator="between">
      <formula>2</formula>
      <formula>8</formula>
    </cfRule>
  </conditionalFormatting>
  <conditionalFormatting sqref="Z9:AA9">
    <cfRule type="cellIs" dxfId="3118" priority="1420" stopIfTrue="1" operator="greaterThan">
      <formula>12</formula>
    </cfRule>
  </conditionalFormatting>
  <conditionalFormatting sqref="AB9">
    <cfRule type="cellIs" dxfId="3117" priority="1418" stopIfTrue="1" operator="equal">
      <formula>0</formula>
    </cfRule>
    <cfRule type="cellIs" dxfId="3116" priority="1419" stopIfTrue="1" operator="equal">
      <formula>20</formula>
    </cfRule>
  </conditionalFormatting>
  <conditionalFormatting sqref="AC9:AD9">
    <cfRule type="cellIs" dxfId="3115" priority="1417" stopIfTrue="1" operator="greaterThan">
      <formula>4</formula>
    </cfRule>
  </conditionalFormatting>
  <conditionalFormatting sqref="M9:N9 K9 T9:AA9">
    <cfRule type="cellIs" dxfId="3114" priority="1416" stopIfTrue="1" operator="equal">
      <formula>0</formula>
    </cfRule>
  </conditionalFormatting>
  <conditionalFormatting sqref="AI9">
    <cfRule type="cellIs" dxfId="3113" priority="1415" stopIfTrue="1" operator="lessThan">
      <formula>40</formula>
    </cfRule>
  </conditionalFormatting>
  <conditionalFormatting sqref="L9">
    <cfRule type="cellIs" dxfId="3112" priority="1414" stopIfTrue="1" operator="greaterThan">
      <formula>20</formula>
    </cfRule>
  </conditionalFormatting>
  <conditionalFormatting sqref="R9">
    <cfRule type="cellIs" dxfId="3111" priority="1413" operator="greaterThan">
      <formula>4</formula>
    </cfRule>
  </conditionalFormatting>
  <conditionalFormatting sqref="Z9 P9:Q9">
    <cfRule type="cellIs" dxfId="3110" priority="1412" operator="greaterThan">
      <formula>12</formula>
    </cfRule>
  </conditionalFormatting>
  <conditionalFormatting sqref="AD9 AG9">
    <cfRule type="cellIs" dxfId="3109" priority="1411" operator="greaterThan">
      <formula>2</formula>
    </cfRule>
  </conditionalFormatting>
  <conditionalFormatting sqref="AF9">
    <cfRule type="cellIs" dxfId="3108" priority="1409" operator="equal">
      <formula>0</formula>
    </cfRule>
    <cfRule type="cellIs" dxfId="3107" priority="1410" operator="between">
      <formula>2</formula>
      <formula>4</formula>
    </cfRule>
  </conditionalFormatting>
  <conditionalFormatting sqref="I9">
    <cfRule type="cellIs" dxfId="3106" priority="1408" operator="greaterThan">
      <formula>20</formula>
    </cfRule>
  </conditionalFormatting>
  <conditionalFormatting sqref="H10 M10">
    <cfRule type="cellIs" dxfId="3105" priority="1365" stopIfTrue="1" operator="between">
      <formula>8</formula>
      <formula>20</formula>
    </cfRule>
  </conditionalFormatting>
  <conditionalFormatting sqref="J10:K10">
    <cfRule type="cellIs" dxfId="3104" priority="1364" stopIfTrue="1" operator="between">
      <formula>2</formula>
      <formula>8</formula>
    </cfRule>
  </conditionalFormatting>
  <conditionalFormatting sqref="O10">
    <cfRule type="cellIs" dxfId="3103" priority="1361" stopIfTrue="1" operator="greaterThan">
      <formula>8</formula>
    </cfRule>
    <cfRule type="cellIs" dxfId="3102" priority="1363" stopIfTrue="1" operator="greaterThan">
      <formula>8</formula>
    </cfRule>
  </conditionalFormatting>
  <conditionalFormatting sqref="T10 X10 N10">
    <cfRule type="cellIs" dxfId="3101" priority="1362" stopIfTrue="1" operator="between">
      <formula>4</formula>
      <formula>20</formula>
    </cfRule>
  </conditionalFormatting>
  <conditionalFormatting sqref="S10">
    <cfRule type="cellIs" dxfId="3100" priority="1360" stopIfTrue="1" operator="greaterThan">
      <formula>8</formula>
    </cfRule>
  </conditionalFormatting>
  <conditionalFormatting sqref="U10">
    <cfRule type="cellIs" dxfId="3099" priority="1359" stopIfTrue="1" operator="between">
      <formula>4</formula>
      <formula>8</formula>
    </cfRule>
  </conditionalFormatting>
  <conditionalFormatting sqref="V10:W10 Y10">
    <cfRule type="cellIs" dxfId="3098" priority="1358" stopIfTrue="1" operator="between">
      <formula>2</formula>
      <formula>8</formula>
    </cfRule>
  </conditionalFormatting>
  <conditionalFormatting sqref="Z10:AA10">
    <cfRule type="cellIs" dxfId="3097" priority="1357" stopIfTrue="1" operator="greaterThan">
      <formula>12</formula>
    </cfRule>
  </conditionalFormatting>
  <conditionalFormatting sqref="AB10">
    <cfRule type="cellIs" dxfId="3096" priority="1355" stopIfTrue="1" operator="equal">
      <formula>0</formula>
    </cfRule>
    <cfRule type="cellIs" dxfId="3095" priority="1356" stopIfTrue="1" operator="equal">
      <formula>20</formula>
    </cfRule>
  </conditionalFormatting>
  <conditionalFormatting sqref="AC10:AD10">
    <cfRule type="cellIs" dxfId="3094" priority="1354" stopIfTrue="1" operator="greaterThan">
      <formula>4</formula>
    </cfRule>
  </conditionalFormatting>
  <conditionalFormatting sqref="M10:N10 K10 T10:AA10">
    <cfRule type="cellIs" dxfId="3093" priority="1353" stopIfTrue="1" operator="equal">
      <formula>0</formula>
    </cfRule>
  </conditionalFormatting>
  <conditionalFormatting sqref="AI10">
    <cfRule type="cellIs" dxfId="3092" priority="1352" stopIfTrue="1" operator="lessThan">
      <formula>40</formula>
    </cfRule>
  </conditionalFormatting>
  <conditionalFormatting sqref="L10">
    <cfRule type="cellIs" dxfId="3091" priority="1351" stopIfTrue="1" operator="greaterThan">
      <formula>20</formula>
    </cfRule>
  </conditionalFormatting>
  <conditionalFormatting sqref="R10">
    <cfRule type="cellIs" dxfId="3090" priority="1350" operator="greaterThan">
      <formula>4</formula>
    </cfRule>
  </conditionalFormatting>
  <conditionalFormatting sqref="Z10 P10:Q10">
    <cfRule type="cellIs" dxfId="3089" priority="1349" operator="greaterThan">
      <formula>12</formula>
    </cfRule>
  </conditionalFormatting>
  <conditionalFormatting sqref="AD10 AG10">
    <cfRule type="cellIs" dxfId="3088" priority="1348" operator="greaterThan">
      <formula>2</formula>
    </cfRule>
  </conditionalFormatting>
  <conditionalFormatting sqref="AF10">
    <cfRule type="cellIs" dxfId="3087" priority="1346" operator="equal">
      <formula>0</formula>
    </cfRule>
    <cfRule type="cellIs" dxfId="3086" priority="1347" operator="between">
      <formula>2</formula>
      <formula>4</formula>
    </cfRule>
  </conditionalFormatting>
  <conditionalFormatting sqref="I10">
    <cfRule type="cellIs" dxfId="3085" priority="1345" operator="greaterThan">
      <formula>20</formula>
    </cfRule>
  </conditionalFormatting>
  <conditionalFormatting sqref="H11 M11">
    <cfRule type="cellIs" dxfId="3084" priority="1344" stopIfTrue="1" operator="between">
      <formula>8</formula>
      <formula>20</formula>
    </cfRule>
  </conditionalFormatting>
  <conditionalFormatting sqref="J11:K11">
    <cfRule type="cellIs" dxfId="3083" priority="1343" stopIfTrue="1" operator="between">
      <formula>2</formula>
      <formula>8</formula>
    </cfRule>
  </conditionalFormatting>
  <conditionalFormatting sqref="O11">
    <cfRule type="cellIs" dxfId="3082" priority="1340" stopIfTrue="1" operator="greaterThan">
      <formula>8</formula>
    </cfRule>
    <cfRule type="cellIs" dxfId="3081" priority="1342" stopIfTrue="1" operator="greaterThan">
      <formula>8</formula>
    </cfRule>
  </conditionalFormatting>
  <conditionalFormatting sqref="T11 X11 N11">
    <cfRule type="cellIs" dxfId="3080" priority="1341" stopIfTrue="1" operator="between">
      <formula>4</formula>
      <formula>20</formula>
    </cfRule>
  </conditionalFormatting>
  <conditionalFormatting sqref="S11">
    <cfRule type="cellIs" dxfId="3079" priority="1339" stopIfTrue="1" operator="greaterThan">
      <formula>8</formula>
    </cfRule>
  </conditionalFormatting>
  <conditionalFormatting sqref="U11">
    <cfRule type="cellIs" dxfId="3078" priority="1338" stopIfTrue="1" operator="between">
      <formula>4</formula>
      <formula>8</formula>
    </cfRule>
  </conditionalFormatting>
  <conditionalFormatting sqref="V11:W11 Y11">
    <cfRule type="cellIs" dxfId="3077" priority="1337" stopIfTrue="1" operator="between">
      <formula>2</formula>
      <formula>8</formula>
    </cfRule>
  </conditionalFormatting>
  <conditionalFormatting sqref="Z11:AA11">
    <cfRule type="cellIs" dxfId="3076" priority="1336" stopIfTrue="1" operator="greaterThan">
      <formula>12</formula>
    </cfRule>
  </conditionalFormatting>
  <conditionalFormatting sqref="AB11">
    <cfRule type="cellIs" dxfId="3075" priority="1334" stopIfTrue="1" operator="equal">
      <formula>0</formula>
    </cfRule>
    <cfRule type="cellIs" dxfId="3074" priority="1335" stopIfTrue="1" operator="equal">
      <formula>20</formula>
    </cfRule>
  </conditionalFormatting>
  <conditionalFormatting sqref="AC11:AD11">
    <cfRule type="cellIs" dxfId="3073" priority="1333" stopIfTrue="1" operator="greaterThan">
      <formula>4</formula>
    </cfRule>
  </conditionalFormatting>
  <conditionalFormatting sqref="M11:N11 K11 T11:AA11">
    <cfRule type="cellIs" dxfId="3072" priority="1332" stopIfTrue="1" operator="equal">
      <formula>0</formula>
    </cfRule>
  </conditionalFormatting>
  <conditionalFormatting sqref="AI11">
    <cfRule type="cellIs" dxfId="3071" priority="1331" stopIfTrue="1" operator="lessThan">
      <formula>40</formula>
    </cfRule>
  </conditionalFormatting>
  <conditionalFormatting sqref="L11">
    <cfRule type="cellIs" dxfId="3070" priority="1330" stopIfTrue="1" operator="greaterThan">
      <formula>20</formula>
    </cfRule>
  </conditionalFormatting>
  <conditionalFormatting sqref="R11">
    <cfRule type="cellIs" dxfId="3069" priority="1329" operator="greaterThan">
      <formula>4</formula>
    </cfRule>
  </conditionalFormatting>
  <conditionalFormatting sqref="Z11 P11:Q11">
    <cfRule type="cellIs" dxfId="3068" priority="1328" operator="greaterThan">
      <formula>12</formula>
    </cfRule>
  </conditionalFormatting>
  <conditionalFormatting sqref="AD11 AG11">
    <cfRule type="cellIs" dxfId="3067" priority="1327" operator="greaterThan">
      <formula>2</formula>
    </cfRule>
  </conditionalFormatting>
  <conditionalFormatting sqref="AF11">
    <cfRule type="cellIs" dxfId="3066" priority="1325" operator="equal">
      <formula>0</formula>
    </cfRule>
    <cfRule type="cellIs" dxfId="3065" priority="1326" operator="between">
      <formula>2</formula>
      <formula>4</formula>
    </cfRule>
  </conditionalFormatting>
  <conditionalFormatting sqref="I11">
    <cfRule type="cellIs" dxfId="3064" priority="1324" operator="greaterThan">
      <formula>20</formula>
    </cfRule>
  </conditionalFormatting>
  <conditionalFormatting sqref="H12 M12">
    <cfRule type="cellIs" dxfId="3063" priority="1323" stopIfTrue="1" operator="between">
      <formula>8</formula>
      <formula>20</formula>
    </cfRule>
  </conditionalFormatting>
  <conditionalFormatting sqref="J12:K12">
    <cfRule type="cellIs" dxfId="3062" priority="1322" stopIfTrue="1" operator="between">
      <formula>2</formula>
      <formula>8</formula>
    </cfRule>
  </conditionalFormatting>
  <conditionalFormatting sqref="O12">
    <cfRule type="cellIs" dxfId="3061" priority="1319" stopIfTrue="1" operator="greaterThan">
      <formula>8</formula>
    </cfRule>
    <cfRule type="cellIs" dxfId="3060" priority="1321" stopIfTrue="1" operator="greaterThan">
      <formula>8</formula>
    </cfRule>
  </conditionalFormatting>
  <conditionalFormatting sqref="T12 X12 N12">
    <cfRule type="cellIs" dxfId="3059" priority="1320" stopIfTrue="1" operator="between">
      <formula>4</formula>
      <formula>20</formula>
    </cfRule>
  </conditionalFormatting>
  <conditionalFormatting sqref="S12">
    <cfRule type="cellIs" dxfId="3058" priority="1318" stopIfTrue="1" operator="greaterThan">
      <formula>8</formula>
    </cfRule>
  </conditionalFormatting>
  <conditionalFormatting sqref="U12">
    <cfRule type="cellIs" dxfId="3057" priority="1317" stopIfTrue="1" operator="between">
      <formula>4</formula>
      <formula>8</formula>
    </cfRule>
  </conditionalFormatting>
  <conditionalFormatting sqref="V12:W12 Y12">
    <cfRule type="cellIs" dxfId="3056" priority="1316" stopIfTrue="1" operator="between">
      <formula>2</formula>
      <formula>8</formula>
    </cfRule>
  </conditionalFormatting>
  <conditionalFormatting sqref="Z12:AA12">
    <cfRule type="cellIs" dxfId="3055" priority="1315" stopIfTrue="1" operator="greaterThan">
      <formula>12</formula>
    </cfRule>
  </conditionalFormatting>
  <conditionalFormatting sqref="AB12">
    <cfRule type="cellIs" dxfId="3054" priority="1313" stopIfTrue="1" operator="equal">
      <formula>0</formula>
    </cfRule>
    <cfRule type="cellIs" dxfId="3053" priority="1314" stopIfTrue="1" operator="equal">
      <formula>20</formula>
    </cfRule>
  </conditionalFormatting>
  <conditionalFormatting sqref="AC12:AD12">
    <cfRule type="cellIs" dxfId="3052" priority="1312" stopIfTrue="1" operator="greaterThan">
      <formula>4</formula>
    </cfRule>
  </conditionalFormatting>
  <conditionalFormatting sqref="M12:N12 K12 T12:AA12">
    <cfRule type="cellIs" dxfId="3051" priority="1311" stopIfTrue="1" operator="equal">
      <formula>0</formula>
    </cfRule>
  </conditionalFormatting>
  <conditionalFormatting sqref="AI12">
    <cfRule type="cellIs" dxfId="3050" priority="1310" stopIfTrue="1" operator="lessThan">
      <formula>40</formula>
    </cfRule>
  </conditionalFormatting>
  <conditionalFormatting sqref="L12">
    <cfRule type="cellIs" dxfId="3049" priority="1309" stopIfTrue="1" operator="greaterThan">
      <formula>20</formula>
    </cfRule>
  </conditionalFormatting>
  <conditionalFormatting sqref="R12">
    <cfRule type="cellIs" dxfId="3048" priority="1308" operator="greaterThan">
      <formula>4</formula>
    </cfRule>
  </conditionalFormatting>
  <conditionalFormatting sqref="Z12 P12:Q12">
    <cfRule type="cellIs" dxfId="3047" priority="1307" operator="greaterThan">
      <formula>12</formula>
    </cfRule>
  </conditionalFormatting>
  <conditionalFormatting sqref="AD12 AG12">
    <cfRule type="cellIs" dxfId="3046" priority="1306" operator="greaterThan">
      <formula>2</formula>
    </cfRule>
  </conditionalFormatting>
  <conditionalFormatting sqref="AF12">
    <cfRule type="cellIs" dxfId="3045" priority="1304" operator="equal">
      <formula>0</formula>
    </cfRule>
    <cfRule type="cellIs" dxfId="3044" priority="1305" operator="between">
      <formula>2</formula>
      <formula>4</formula>
    </cfRule>
  </conditionalFormatting>
  <conditionalFormatting sqref="I12">
    <cfRule type="cellIs" dxfId="3043" priority="1303" operator="greaterThan">
      <formula>20</formula>
    </cfRule>
  </conditionalFormatting>
  <conditionalFormatting sqref="H13 M13">
    <cfRule type="cellIs" dxfId="3042" priority="1302" stopIfTrue="1" operator="between">
      <formula>8</formula>
      <formula>20</formula>
    </cfRule>
  </conditionalFormatting>
  <conditionalFormatting sqref="J13:K13">
    <cfRule type="cellIs" dxfId="3041" priority="1301" stopIfTrue="1" operator="between">
      <formula>2</formula>
      <formula>8</formula>
    </cfRule>
  </conditionalFormatting>
  <conditionalFormatting sqref="O13">
    <cfRule type="cellIs" dxfId="3040" priority="1298" stopIfTrue="1" operator="greaterThan">
      <formula>8</formula>
    </cfRule>
    <cfRule type="cellIs" dxfId="3039" priority="1300" stopIfTrue="1" operator="greaterThan">
      <formula>8</formula>
    </cfRule>
  </conditionalFormatting>
  <conditionalFormatting sqref="T13 X13 N13">
    <cfRule type="cellIs" dxfId="3038" priority="1299" stopIfTrue="1" operator="between">
      <formula>4</formula>
      <formula>20</formula>
    </cfRule>
  </conditionalFormatting>
  <conditionalFormatting sqref="S13">
    <cfRule type="cellIs" dxfId="3037" priority="1297" stopIfTrue="1" operator="greaterThan">
      <formula>8</formula>
    </cfRule>
  </conditionalFormatting>
  <conditionalFormatting sqref="U13">
    <cfRule type="cellIs" dxfId="3036" priority="1296" stopIfTrue="1" operator="between">
      <formula>4</formula>
      <formula>8</formula>
    </cfRule>
  </conditionalFormatting>
  <conditionalFormatting sqref="V13:W13 Y13">
    <cfRule type="cellIs" dxfId="3035" priority="1295" stopIfTrue="1" operator="between">
      <formula>2</formula>
      <formula>8</formula>
    </cfRule>
  </conditionalFormatting>
  <conditionalFormatting sqref="Z13:AA13">
    <cfRule type="cellIs" dxfId="3034" priority="1294" stopIfTrue="1" operator="greaterThan">
      <formula>12</formula>
    </cfRule>
  </conditionalFormatting>
  <conditionalFormatting sqref="AB13">
    <cfRule type="cellIs" dxfId="3033" priority="1292" stopIfTrue="1" operator="equal">
      <formula>0</formula>
    </cfRule>
    <cfRule type="cellIs" dxfId="3032" priority="1293" stopIfTrue="1" operator="equal">
      <formula>20</formula>
    </cfRule>
  </conditionalFormatting>
  <conditionalFormatting sqref="AC13:AD13">
    <cfRule type="cellIs" dxfId="3031" priority="1291" stopIfTrue="1" operator="greaterThan">
      <formula>4</formula>
    </cfRule>
  </conditionalFormatting>
  <conditionalFormatting sqref="M13:N13 K13 T13:AA13">
    <cfRule type="cellIs" dxfId="3030" priority="1290" stopIfTrue="1" operator="equal">
      <formula>0</formula>
    </cfRule>
  </conditionalFormatting>
  <conditionalFormatting sqref="AI13">
    <cfRule type="cellIs" dxfId="3029" priority="1289" stopIfTrue="1" operator="lessThan">
      <formula>40</formula>
    </cfRule>
  </conditionalFormatting>
  <conditionalFormatting sqref="L13">
    <cfRule type="cellIs" dxfId="3028" priority="1288" stopIfTrue="1" operator="greaterThan">
      <formula>20</formula>
    </cfRule>
  </conditionalFormatting>
  <conditionalFormatting sqref="R13">
    <cfRule type="cellIs" dxfId="3027" priority="1287" operator="greaterThan">
      <formula>4</formula>
    </cfRule>
  </conditionalFormatting>
  <conditionalFormatting sqref="Z13 P13:Q13">
    <cfRule type="cellIs" dxfId="3026" priority="1286" operator="greaterThan">
      <formula>12</formula>
    </cfRule>
  </conditionalFormatting>
  <conditionalFormatting sqref="AD13 AG13">
    <cfRule type="cellIs" dxfId="3025" priority="1285" operator="greaterThan">
      <formula>2</formula>
    </cfRule>
  </conditionalFormatting>
  <conditionalFormatting sqref="AF13">
    <cfRule type="cellIs" dxfId="3024" priority="1283" operator="equal">
      <formula>0</formula>
    </cfRule>
    <cfRule type="cellIs" dxfId="3023" priority="1284" operator="between">
      <formula>2</formula>
      <formula>4</formula>
    </cfRule>
  </conditionalFormatting>
  <conditionalFormatting sqref="I13">
    <cfRule type="cellIs" dxfId="3022" priority="1282" operator="greaterThan">
      <formula>20</formula>
    </cfRule>
  </conditionalFormatting>
  <conditionalFormatting sqref="H14 M14">
    <cfRule type="cellIs" dxfId="3021" priority="1281" stopIfTrue="1" operator="between">
      <formula>8</formula>
      <formula>20</formula>
    </cfRule>
  </conditionalFormatting>
  <conditionalFormatting sqref="J14:K14">
    <cfRule type="cellIs" dxfId="3020" priority="1280" stopIfTrue="1" operator="between">
      <formula>2</formula>
      <formula>8</formula>
    </cfRule>
  </conditionalFormatting>
  <conditionalFormatting sqref="O14">
    <cfRule type="cellIs" dxfId="3019" priority="1277" stopIfTrue="1" operator="greaterThan">
      <formula>8</formula>
    </cfRule>
    <cfRule type="cellIs" dxfId="3018" priority="1279" stopIfTrue="1" operator="greaterThan">
      <formula>8</formula>
    </cfRule>
  </conditionalFormatting>
  <conditionalFormatting sqref="T14 X14 N14">
    <cfRule type="cellIs" dxfId="3017" priority="1278" stopIfTrue="1" operator="between">
      <formula>4</formula>
      <formula>20</formula>
    </cfRule>
  </conditionalFormatting>
  <conditionalFormatting sqref="S14">
    <cfRule type="cellIs" dxfId="3016" priority="1276" stopIfTrue="1" operator="greaterThan">
      <formula>8</formula>
    </cfRule>
  </conditionalFormatting>
  <conditionalFormatting sqref="U14">
    <cfRule type="cellIs" dxfId="3015" priority="1275" stopIfTrue="1" operator="between">
      <formula>4</formula>
      <formula>8</formula>
    </cfRule>
  </conditionalFormatting>
  <conditionalFormatting sqref="V14:W14 Y14">
    <cfRule type="cellIs" dxfId="3014" priority="1274" stopIfTrue="1" operator="between">
      <formula>2</formula>
      <formula>8</formula>
    </cfRule>
  </conditionalFormatting>
  <conditionalFormatting sqref="Z14:AA14">
    <cfRule type="cellIs" dxfId="3013" priority="1273" stopIfTrue="1" operator="greaterThan">
      <formula>12</formula>
    </cfRule>
  </conditionalFormatting>
  <conditionalFormatting sqref="AB14">
    <cfRule type="cellIs" dxfId="3012" priority="1271" stopIfTrue="1" operator="equal">
      <formula>0</formula>
    </cfRule>
    <cfRule type="cellIs" dxfId="3011" priority="1272" stopIfTrue="1" operator="equal">
      <formula>20</formula>
    </cfRule>
  </conditionalFormatting>
  <conditionalFormatting sqref="AC14:AD14">
    <cfRule type="cellIs" dxfId="3010" priority="1270" stopIfTrue="1" operator="greaterThan">
      <formula>4</formula>
    </cfRule>
  </conditionalFormatting>
  <conditionalFormatting sqref="M14:N14 K14 T14:AA14">
    <cfRule type="cellIs" dxfId="3009" priority="1269" stopIfTrue="1" operator="equal">
      <formula>0</formula>
    </cfRule>
  </conditionalFormatting>
  <conditionalFormatting sqref="AI14">
    <cfRule type="cellIs" dxfId="3008" priority="1268" stopIfTrue="1" operator="lessThan">
      <formula>40</formula>
    </cfRule>
  </conditionalFormatting>
  <conditionalFormatting sqref="L14">
    <cfRule type="cellIs" dxfId="3007" priority="1267" stopIfTrue="1" operator="greaterThan">
      <formula>20</formula>
    </cfRule>
  </conditionalFormatting>
  <conditionalFormatting sqref="R14">
    <cfRule type="cellIs" dxfId="3006" priority="1266" operator="greaterThan">
      <formula>4</formula>
    </cfRule>
  </conditionalFormatting>
  <conditionalFormatting sqref="Z14 P14:Q14">
    <cfRule type="cellIs" dxfId="3005" priority="1265" operator="greaterThan">
      <formula>12</formula>
    </cfRule>
  </conditionalFormatting>
  <conditionalFormatting sqref="AD14 AG14">
    <cfRule type="cellIs" dxfId="3004" priority="1264" operator="greaterThan">
      <formula>2</formula>
    </cfRule>
  </conditionalFormatting>
  <conditionalFormatting sqref="AF14">
    <cfRule type="cellIs" dxfId="3003" priority="1262" operator="equal">
      <formula>0</formula>
    </cfRule>
    <cfRule type="cellIs" dxfId="3002" priority="1263" operator="between">
      <formula>2</formula>
      <formula>4</formula>
    </cfRule>
  </conditionalFormatting>
  <conditionalFormatting sqref="I14">
    <cfRule type="cellIs" dxfId="3001" priority="1261" operator="greaterThan">
      <formula>20</formula>
    </cfRule>
  </conditionalFormatting>
  <conditionalFormatting sqref="H15 M15">
    <cfRule type="cellIs" dxfId="3000" priority="1260" stopIfTrue="1" operator="between">
      <formula>8</formula>
      <formula>20</formula>
    </cfRule>
  </conditionalFormatting>
  <conditionalFormatting sqref="J15:K15">
    <cfRule type="cellIs" dxfId="2999" priority="1259" stopIfTrue="1" operator="between">
      <formula>2</formula>
      <formula>8</formula>
    </cfRule>
  </conditionalFormatting>
  <conditionalFormatting sqref="O15">
    <cfRule type="cellIs" dxfId="2998" priority="1256" stopIfTrue="1" operator="greaterThan">
      <formula>8</formula>
    </cfRule>
    <cfRule type="cellIs" dxfId="2997" priority="1258" stopIfTrue="1" operator="greaterThan">
      <formula>8</formula>
    </cfRule>
  </conditionalFormatting>
  <conditionalFormatting sqref="T15 X15 N15">
    <cfRule type="cellIs" dxfId="2996" priority="1257" stopIfTrue="1" operator="between">
      <formula>4</formula>
      <formula>20</formula>
    </cfRule>
  </conditionalFormatting>
  <conditionalFormatting sqref="S15">
    <cfRule type="cellIs" dxfId="2995" priority="1255" stopIfTrue="1" operator="greaterThan">
      <formula>8</formula>
    </cfRule>
  </conditionalFormatting>
  <conditionalFormatting sqref="U15">
    <cfRule type="cellIs" dxfId="2994" priority="1254" stopIfTrue="1" operator="between">
      <formula>4</formula>
      <formula>8</formula>
    </cfRule>
  </conditionalFormatting>
  <conditionalFormatting sqref="V15:W15 Y15">
    <cfRule type="cellIs" dxfId="2993" priority="1253" stopIfTrue="1" operator="between">
      <formula>2</formula>
      <formula>8</formula>
    </cfRule>
  </conditionalFormatting>
  <conditionalFormatting sqref="Z15:AA15">
    <cfRule type="cellIs" dxfId="2992" priority="1252" stopIfTrue="1" operator="greaterThan">
      <formula>12</formula>
    </cfRule>
  </conditionalFormatting>
  <conditionalFormatting sqref="AB15">
    <cfRule type="cellIs" dxfId="2991" priority="1250" stopIfTrue="1" operator="equal">
      <formula>0</formula>
    </cfRule>
    <cfRule type="cellIs" dxfId="2990" priority="1251" stopIfTrue="1" operator="equal">
      <formula>20</formula>
    </cfRule>
  </conditionalFormatting>
  <conditionalFormatting sqref="AC15:AD15">
    <cfRule type="cellIs" dxfId="2989" priority="1249" stopIfTrue="1" operator="greaterThan">
      <formula>4</formula>
    </cfRule>
  </conditionalFormatting>
  <conditionalFormatting sqref="M15:N15 K15 T15:AA15">
    <cfRule type="cellIs" dxfId="2988" priority="1248" stopIfTrue="1" operator="equal">
      <formula>0</formula>
    </cfRule>
  </conditionalFormatting>
  <conditionalFormatting sqref="AI15">
    <cfRule type="cellIs" dxfId="2987" priority="1247" stopIfTrue="1" operator="lessThan">
      <formula>40</formula>
    </cfRule>
  </conditionalFormatting>
  <conditionalFormatting sqref="L15">
    <cfRule type="cellIs" dxfId="2986" priority="1246" stopIfTrue="1" operator="greaterThan">
      <formula>20</formula>
    </cfRule>
  </conditionalFormatting>
  <conditionalFormatting sqref="R15">
    <cfRule type="cellIs" dxfId="2985" priority="1245" operator="greaterThan">
      <formula>4</formula>
    </cfRule>
  </conditionalFormatting>
  <conditionalFormatting sqref="Z15 P15:Q15">
    <cfRule type="cellIs" dxfId="2984" priority="1244" operator="greaterThan">
      <formula>12</formula>
    </cfRule>
  </conditionalFormatting>
  <conditionalFormatting sqref="AD15 AG15">
    <cfRule type="cellIs" dxfId="2983" priority="1243" operator="greaterThan">
      <formula>2</formula>
    </cfRule>
  </conditionalFormatting>
  <conditionalFormatting sqref="AF15">
    <cfRule type="cellIs" dxfId="2982" priority="1241" operator="equal">
      <formula>0</formula>
    </cfRule>
    <cfRule type="cellIs" dxfId="2981" priority="1242" operator="between">
      <formula>2</formula>
      <formula>4</formula>
    </cfRule>
  </conditionalFormatting>
  <conditionalFormatting sqref="I15">
    <cfRule type="cellIs" dxfId="2980" priority="1240" operator="greaterThan">
      <formula>20</formula>
    </cfRule>
  </conditionalFormatting>
  <conditionalFormatting sqref="H16 M16">
    <cfRule type="cellIs" dxfId="2979" priority="1239" stopIfTrue="1" operator="between">
      <formula>8</formula>
      <formula>20</formula>
    </cfRule>
  </conditionalFormatting>
  <conditionalFormatting sqref="J16:K16">
    <cfRule type="cellIs" dxfId="2978" priority="1238" stopIfTrue="1" operator="between">
      <formula>2</formula>
      <formula>8</formula>
    </cfRule>
  </conditionalFormatting>
  <conditionalFormatting sqref="O16">
    <cfRule type="cellIs" dxfId="2977" priority="1235" stopIfTrue="1" operator="greaterThan">
      <formula>8</formula>
    </cfRule>
    <cfRule type="cellIs" dxfId="2976" priority="1237" stopIfTrue="1" operator="greaterThan">
      <formula>8</formula>
    </cfRule>
  </conditionalFormatting>
  <conditionalFormatting sqref="T16 X16 N16">
    <cfRule type="cellIs" dxfId="2975" priority="1236" stopIfTrue="1" operator="between">
      <formula>4</formula>
      <formula>20</formula>
    </cfRule>
  </conditionalFormatting>
  <conditionalFormatting sqref="S16">
    <cfRule type="cellIs" dxfId="2974" priority="1234" stopIfTrue="1" operator="greaterThan">
      <formula>8</formula>
    </cfRule>
  </conditionalFormatting>
  <conditionalFormatting sqref="U16">
    <cfRule type="cellIs" dxfId="2973" priority="1233" stopIfTrue="1" operator="between">
      <formula>4</formula>
      <formula>8</formula>
    </cfRule>
  </conditionalFormatting>
  <conditionalFormatting sqref="V16:W16 Y16">
    <cfRule type="cellIs" dxfId="2972" priority="1232" stopIfTrue="1" operator="between">
      <formula>2</formula>
      <formula>8</formula>
    </cfRule>
  </conditionalFormatting>
  <conditionalFormatting sqref="Z16:AA16">
    <cfRule type="cellIs" dxfId="2971" priority="1231" stopIfTrue="1" operator="greaterThan">
      <formula>12</formula>
    </cfRule>
  </conditionalFormatting>
  <conditionalFormatting sqref="AB16">
    <cfRule type="cellIs" dxfId="2970" priority="1229" stopIfTrue="1" operator="equal">
      <formula>0</formula>
    </cfRule>
    <cfRule type="cellIs" dxfId="2969" priority="1230" stopIfTrue="1" operator="equal">
      <formula>20</formula>
    </cfRule>
  </conditionalFormatting>
  <conditionalFormatting sqref="AC16:AD16">
    <cfRule type="cellIs" dxfId="2968" priority="1228" stopIfTrue="1" operator="greaterThan">
      <formula>4</formula>
    </cfRule>
  </conditionalFormatting>
  <conditionalFormatting sqref="M16:N16 K16 T16:AA16">
    <cfRule type="cellIs" dxfId="2967" priority="1227" stopIfTrue="1" operator="equal">
      <formula>0</formula>
    </cfRule>
  </conditionalFormatting>
  <conditionalFormatting sqref="AI16">
    <cfRule type="cellIs" dxfId="2966" priority="1226" stopIfTrue="1" operator="lessThan">
      <formula>40</formula>
    </cfRule>
  </conditionalFormatting>
  <conditionalFormatting sqref="L16">
    <cfRule type="cellIs" dxfId="2965" priority="1225" stopIfTrue="1" operator="greaterThan">
      <formula>20</formula>
    </cfRule>
  </conditionalFormatting>
  <conditionalFormatting sqref="R16">
    <cfRule type="cellIs" dxfId="2964" priority="1224" operator="greaterThan">
      <formula>4</formula>
    </cfRule>
  </conditionalFormatting>
  <conditionalFormatting sqref="Z16 P16:Q16">
    <cfRule type="cellIs" dxfId="2963" priority="1223" operator="greaterThan">
      <formula>12</formula>
    </cfRule>
  </conditionalFormatting>
  <conditionalFormatting sqref="AD16 AG16">
    <cfRule type="cellIs" dxfId="2962" priority="1222" operator="greaterThan">
      <formula>2</formula>
    </cfRule>
  </conditionalFormatting>
  <conditionalFormatting sqref="AF16">
    <cfRule type="cellIs" dxfId="2961" priority="1220" operator="equal">
      <formula>0</formula>
    </cfRule>
    <cfRule type="cellIs" dxfId="2960" priority="1221" operator="between">
      <formula>2</formula>
      <formula>4</formula>
    </cfRule>
  </conditionalFormatting>
  <conditionalFormatting sqref="I16">
    <cfRule type="cellIs" dxfId="2959" priority="1219" operator="greaterThan">
      <formula>20</formula>
    </cfRule>
  </conditionalFormatting>
  <conditionalFormatting sqref="H17 M17">
    <cfRule type="cellIs" dxfId="2958" priority="1218" stopIfTrue="1" operator="between">
      <formula>8</formula>
      <formula>20</formula>
    </cfRule>
  </conditionalFormatting>
  <conditionalFormatting sqref="J17:K17">
    <cfRule type="cellIs" dxfId="2957" priority="1217" stopIfTrue="1" operator="between">
      <formula>2</formula>
      <formula>8</formula>
    </cfRule>
  </conditionalFormatting>
  <conditionalFormatting sqref="O17">
    <cfRule type="cellIs" dxfId="2956" priority="1214" stopIfTrue="1" operator="greaterThan">
      <formula>8</formula>
    </cfRule>
    <cfRule type="cellIs" dxfId="2955" priority="1216" stopIfTrue="1" operator="greaterThan">
      <formula>8</formula>
    </cfRule>
  </conditionalFormatting>
  <conditionalFormatting sqref="T17 X17 N17">
    <cfRule type="cellIs" dxfId="2954" priority="1215" stopIfTrue="1" operator="between">
      <formula>4</formula>
      <formula>20</formula>
    </cfRule>
  </conditionalFormatting>
  <conditionalFormatting sqref="S17">
    <cfRule type="cellIs" dxfId="2953" priority="1213" stopIfTrue="1" operator="greaterThan">
      <formula>8</formula>
    </cfRule>
  </conditionalFormatting>
  <conditionalFormatting sqref="U17">
    <cfRule type="cellIs" dxfId="2952" priority="1212" stopIfTrue="1" operator="between">
      <formula>4</formula>
      <formula>8</formula>
    </cfRule>
  </conditionalFormatting>
  <conditionalFormatting sqref="V17:W17 Y17">
    <cfRule type="cellIs" dxfId="2951" priority="1211" stopIfTrue="1" operator="between">
      <formula>2</formula>
      <formula>8</formula>
    </cfRule>
  </conditionalFormatting>
  <conditionalFormatting sqref="Z17:AA17">
    <cfRule type="cellIs" dxfId="2950" priority="1210" stopIfTrue="1" operator="greaterThan">
      <formula>12</formula>
    </cfRule>
  </conditionalFormatting>
  <conditionalFormatting sqref="AB17">
    <cfRule type="cellIs" dxfId="2949" priority="1208" stopIfTrue="1" operator="equal">
      <formula>0</formula>
    </cfRule>
    <cfRule type="cellIs" dxfId="2948" priority="1209" stopIfTrue="1" operator="equal">
      <formula>20</formula>
    </cfRule>
  </conditionalFormatting>
  <conditionalFormatting sqref="AC17:AD17">
    <cfRule type="cellIs" dxfId="2947" priority="1207" stopIfTrue="1" operator="greaterThan">
      <formula>4</formula>
    </cfRule>
  </conditionalFormatting>
  <conditionalFormatting sqref="M17:N17 K17 T17:AA17">
    <cfRule type="cellIs" dxfId="2946" priority="1206" stopIfTrue="1" operator="equal">
      <formula>0</formula>
    </cfRule>
  </conditionalFormatting>
  <conditionalFormatting sqref="AI17">
    <cfRule type="cellIs" dxfId="2945" priority="1205" stopIfTrue="1" operator="lessThan">
      <formula>40</formula>
    </cfRule>
  </conditionalFormatting>
  <conditionalFormatting sqref="L17">
    <cfRule type="cellIs" dxfId="2944" priority="1204" stopIfTrue="1" operator="greaterThan">
      <formula>20</formula>
    </cfRule>
  </conditionalFormatting>
  <conditionalFormatting sqref="R17">
    <cfRule type="cellIs" dxfId="2943" priority="1203" operator="greaterThan">
      <formula>4</formula>
    </cfRule>
  </conditionalFormatting>
  <conditionalFormatting sqref="Z17 P17:Q17">
    <cfRule type="cellIs" dxfId="2942" priority="1202" operator="greaterThan">
      <formula>12</formula>
    </cfRule>
  </conditionalFormatting>
  <conditionalFormatting sqref="AD17 AG17">
    <cfRule type="cellIs" dxfId="2941" priority="1201" operator="greaterThan">
      <formula>2</formula>
    </cfRule>
  </conditionalFormatting>
  <conditionalFormatting sqref="AF17">
    <cfRule type="cellIs" dxfId="2940" priority="1199" operator="equal">
      <formula>0</formula>
    </cfRule>
    <cfRule type="cellIs" dxfId="2939" priority="1200" operator="between">
      <formula>2</formula>
      <formula>4</formula>
    </cfRule>
  </conditionalFormatting>
  <conditionalFormatting sqref="I17">
    <cfRule type="cellIs" dxfId="2938" priority="1198" operator="greaterThan">
      <formula>20</formula>
    </cfRule>
  </conditionalFormatting>
  <conditionalFormatting sqref="H18 M18">
    <cfRule type="cellIs" dxfId="2937" priority="1197" stopIfTrue="1" operator="between">
      <formula>8</formula>
      <formula>20</formula>
    </cfRule>
  </conditionalFormatting>
  <conditionalFormatting sqref="J18:K18">
    <cfRule type="cellIs" dxfId="2936" priority="1196" stopIfTrue="1" operator="between">
      <formula>2</formula>
      <formula>8</formula>
    </cfRule>
  </conditionalFormatting>
  <conditionalFormatting sqref="O18">
    <cfRule type="cellIs" dxfId="2935" priority="1193" stopIfTrue="1" operator="greaterThan">
      <formula>8</formula>
    </cfRule>
    <cfRule type="cellIs" dxfId="2934" priority="1195" stopIfTrue="1" operator="greaterThan">
      <formula>8</formula>
    </cfRule>
  </conditionalFormatting>
  <conditionalFormatting sqref="T18 X18 N18">
    <cfRule type="cellIs" dxfId="2933" priority="1194" stopIfTrue="1" operator="between">
      <formula>4</formula>
      <formula>20</formula>
    </cfRule>
  </conditionalFormatting>
  <conditionalFormatting sqref="S18">
    <cfRule type="cellIs" dxfId="2932" priority="1192" stopIfTrue="1" operator="greaterThan">
      <formula>8</formula>
    </cfRule>
  </conditionalFormatting>
  <conditionalFormatting sqref="U18">
    <cfRule type="cellIs" dxfId="2931" priority="1191" stopIfTrue="1" operator="between">
      <formula>4</formula>
      <formula>8</formula>
    </cfRule>
  </conditionalFormatting>
  <conditionalFormatting sqref="V18:W18 Y18">
    <cfRule type="cellIs" dxfId="2930" priority="1190" stopIfTrue="1" operator="between">
      <formula>2</formula>
      <formula>8</formula>
    </cfRule>
  </conditionalFormatting>
  <conditionalFormatting sqref="Z18:AA18">
    <cfRule type="cellIs" dxfId="2929" priority="1189" stopIfTrue="1" operator="greaterThan">
      <formula>12</formula>
    </cfRule>
  </conditionalFormatting>
  <conditionalFormatting sqref="AB18">
    <cfRule type="cellIs" dxfId="2928" priority="1187" stopIfTrue="1" operator="equal">
      <formula>0</formula>
    </cfRule>
    <cfRule type="cellIs" dxfId="2927" priority="1188" stopIfTrue="1" operator="equal">
      <formula>20</formula>
    </cfRule>
  </conditionalFormatting>
  <conditionalFormatting sqref="AC18:AD18">
    <cfRule type="cellIs" dxfId="2926" priority="1186" stopIfTrue="1" operator="greaterThan">
      <formula>4</formula>
    </cfRule>
  </conditionalFormatting>
  <conditionalFormatting sqref="M18:N18 K18 T18:AA18">
    <cfRule type="cellIs" dxfId="2925" priority="1185" stopIfTrue="1" operator="equal">
      <formula>0</formula>
    </cfRule>
  </conditionalFormatting>
  <conditionalFormatting sqref="AI18">
    <cfRule type="cellIs" dxfId="2924" priority="1184" stopIfTrue="1" operator="lessThan">
      <formula>40</formula>
    </cfRule>
  </conditionalFormatting>
  <conditionalFormatting sqref="L18">
    <cfRule type="cellIs" dxfId="2923" priority="1183" stopIfTrue="1" operator="greaterThan">
      <formula>20</formula>
    </cfRule>
  </conditionalFormatting>
  <conditionalFormatting sqref="R18">
    <cfRule type="cellIs" dxfId="2922" priority="1182" operator="greaterThan">
      <formula>4</formula>
    </cfRule>
  </conditionalFormatting>
  <conditionalFormatting sqref="Z18 P18:Q18">
    <cfRule type="cellIs" dxfId="2921" priority="1181" operator="greaterThan">
      <formula>12</formula>
    </cfRule>
  </conditionalFormatting>
  <conditionalFormatting sqref="AD18 AG18">
    <cfRule type="cellIs" dxfId="2920" priority="1180" operator="greaterThan">
      <formula>2</formula>
    </cfRule>
  </conditionalFormatting>
  <conditionalFormatting sqref="AF18">
    <cfRule type="cellIs" dxfId="2919" priority="1178" operator="equal">
      <formula>0</formula>
    </cfRule>
    <cfRule type="cellIs" dxfId="2918" priority="1179" operator="between">
      <formula>2</formula>
      <formula>4</formula>
    </cfRule>
  </conditionalFormatting>
  <conditionalFormatting sqref="I18">
    <cfRule type="cellIs" dxfId="2917" priority="1177" operator="greaterThan">
      <formula>20</formula>
    </cfRule>
  </conditionalFormatting>
  <conditionalFormatting sqref="H19 M19">
    <cfRule type="cellIs" dxfId="2916" priority="1176" stopIfTrue="1" operator="between">
      <formula>8</formula>
      <formula>20</formula>
    </cfRule>
  </conditionalFormatting>
  <conditionalFormatting sqref="J19:K19">
    <cfRule type="cellIs" dxfId="2915" priority="1175" stopIfTrue="1" operator="between">
      <formula>2</formula>
      <formula>8</formula>
    </cfRule>
  </conditionalFormatting>
  <conditionalFormatting sqref="O19">
    <cfRule type="cellIs" dxfId="2914" priority="1172" stopIfTrue="1" operator="greaterThan">
      <formula>8</formula>
    </cfRule>
    <cfRule type="cellIs" dxfId="2913" priority="1174" stopIfTrue="1" operator="greaterThan">
      <formula>8</formula>
    </cfRule>
  </conditionalFormatting>
  <conditionalFormatting sqref="T19 X19 N19">
    <cfRule type="cellIs" dxfId="2912" priority="1173" stopIfTrue="1" operator="between">
      <formula>4</formula>
      <formula>20</formula>
    </cfRule>
  </conditionalFormatting>
  <conditionalFormatting sqref="S19">
    <cfRule type="cellIs" dxfId="2911" priority="1171" stopIfTrue="1" operator="greaterThan">
      <formula>8</formula>
    </cfRule>
  </conditionalFormatting>
  <conditionalFormatting sqref="U19">
    <cfRule type="cellIs" dxfId="2910" priority="1170" stopIfTrue="1" operator="between">
      <formula>4</formula>
      <formula>8</formula>
    </cfRule>
  </conditionalFormatting>
  <conditionalFormatting sqref="V19:W19 Y19">
    <cfRule type="cellIs" dxfId="2909" priority="1169" stopIfTrue="1" operator="between">
      <formula>2</formula>
      <formula>8</formula>
    </cfRule>
  </conditionalFormatting>
  <conditionalFormatting sqref="Z19:AA19">
    <cfRule type="cellIs" dxfId="2908" priority="1168" stopIfTrue="1" operator="greaterThan">
      <formula>12</formula>
    </cfRule>
  </conditionalFormatting>
  <conditionalFormatting sqref="AB19">
    <cfRule type="cellIs" dxfId="2907" priority="1166" stopIfTrue="1" operator="equal">
      <formula>0</formula>
    </cfRule>
    <cfRule type="cellIs" dxfId="2906" priority="1167" stopIfTrue="1" operator="equal">
      <formula>20</formula>
    </cfRule>
  </conditionalFormatting>
  <conditionalFormatting sqref="AC19:AD19">
    <cfRule type="cellIs" dxfId="2905" priority="1165" stopIfTrue="1" operator="greaterThan">
      <formula>4</formula>
    </cfRule>
  </conditionalFormatting>
  <conditionalFormatting sqref="M19:N19 K19 T19:AA19">
    <cfRule type="cellIs" dxfId="2904" priority="1164" stopIfTrue="1" operator="equal">
      <formula>0</formula>
    </cfRule>
  </conditionalFormatting>
  <conditionalFormatting sqref="AI19">
    <cfRule type="cellIs" dxfId="2903" priority="1163" stopIfTrue="1" operator="lessThan">
      <formula>40</formula>
    </cfRule>
  </conditionalFormatting>
  <conditionalFormatting sqref="L19">
    <cfRule type="cellIs" dxfId="2902" priority="1162" stopIfTrue="1" operator="greaterThan">
      <formula>20</formula>
    </cfRule>
  </conditionalFormatting>
  <conditionalFormatting sqref="R19">
    <cfRule type="cellIs" dxfId="2901" priority="1161" operator="greaterThan">
      <formula>4</formula>
    </cfRule>
  </conditionalFormatting>
  <conditionalFormatting sqref="Z19 P19:Q19">
    <cfRule type="cellIs" dxfId="2900" priority="1160" operator="greaterThan">
      <formula>12</formula>
    </cfRule>
  </conditionalFormatting>
  <conditionalFormatting sqref="AD19 AG19">
    <cfRule type="cellIs" dxfId="2899" priority="1159" operator="greaterThan">
      <formula>2</formula>
    </cfRule>
  </conditionalFormatting>
  <conditionalFormatting sqref="AF19">
    <cfRule type="cellIs" dxfId="2898" priority="1157" operator="equal">
      <formula>0</formula>
    </cfRule>
    <cfRule type="cellIs" dxfId="2897" priority="1158" operator="between">
      <formula>2</formula>
      <formula>4</formula>
    </cfRule>
  </conditionalFormatting>
  <conditionalFormatting sqref="I19">
    <cfRule type="cellIs" dxfId="2896" priority="1156" operator="greaterThan">
      <formula>20</formula>
    </cfRule>
  </conditionalFormatting>
  <conditionalFormatting sqref="H20 M20">
    <cfRule type="cellIs" dxfId="2895" priority="1155" stopIfTrue="1" operator="between">
      <formula>8</formula>
      <formula>20</formula>
    </cfRule>
  </conditionalFormatting>
  <conditionalFormatting sqref="J20:K20">
    <cfRule type="cellIs" dxfId="2894" priority="1154" stopIfTrue="1" operator="between">
      <formula>2</formula>
      <formula>8</formula>
    </cfRule>
  </conditionalFormatting>
  <conditionalFormatting sqref="O20">
    <cfRule type="cellIs" dxfId="2893" priority="1151" stopIfTrue="1" operator="greaterThan">
      <formula>8</formula>
    </cfRule>
    <cfRule type="cellIs" dxfId="2892" priority="1153" stopIfTrue="1" operator="greaterThan">
      <formula>8</formula>
    </cfRule>
  </conditionalFormatting>
  <conditionalFormatting sqref="T20 X20 N20">
    <cfRule type="cellIs" dxfId="2891" priority="1152" stopIfTrue="1" operator="between">
      <formula>4</formula>
      <formula>20</formula>
    </cfRule>
  </conditionalFormatting>
  <conditionalFormatting sqref="S20">
    <cfRule type="cellIs" dxfId="2890" priority="1150" stopIfTrue="1" operator="greaterThan">
      <formula>8</formula>
    </cfRule>
  </conditionalFormatting>
  <conditionalFormatting sqref="U20">
    <cfRule type="cellIs" dxfId="2889" priority="1149" stopIfTrue="1" operator="between">
      <formula>4</formula>
      <formula>8</formula>
    </cfRule>
  </conditionalFormatting>
  <conditionalFormatting sqref="V20:W20 Y20">
    <cfRule type="cellIs" dxfId="2888" priority="1148" stopIfTrue="1" operator="between">
      <formula>2</formula>
      <formula>8</formula>
    </cfRule>
  </conditionalFormatting>
  <conditionalFormatting sqref="Z20:AA20">
    <cfRule type="cellIs" dxfId="2887" priority="1147" stopIfTrue="1" operator="greaterThan">
      <formula>12</formula>
    </cfRule>
  </conditionalFormatting>
  <conditionalFormatting sqref="AB20">
    <cfRule type="cellIs" dxfId="2886" priority="1145" stopIfTrue="1" operator="equal">
      <formula>0</formula>
    </cfRule>
    <cfRule type="cellIs" dxfId="2885" priority="1146" stopIfTrue="1" operator="equal">
      <formula>20</formula>
    </cfRule>
  </conditionalFormatting>
  <conditionalFormatting sqref="AC20:AD20">
    <cfRule type="cellIs" dxfId="2884" priority="1144" stopIfTrue="1" operator="greaterThan">
      <formula>4</formula>
    </cfRule>
  </conditionalFormatting>
  <conditionalFormatting sqref="M20:N20 K20 T20:AA20">
    <cfRule type="cellIs" dxfId="2883" priority="1143" stopIfTrue="1" operator="equal">
      <formula>0</formula>
    </cfRule>
  </conditionalFormatting>
  <conditionalFormatting sqref="AI20">
    <cfRule type="cellIs" dxfId="2882" priority="1142" stopIfTrue="1" operator="lessThan">
      <formula>40</formula>
    </cfRule>
  </conditionalFormatting>
  <conditionalFormatting sqref="L20">
    <cfRule type="cellIs" dxfId="2881" priority="1141" stopIfTrue="1" operator="greaterThan">
      <formula>20</formula>
    </cfRule>
  </conditionalFormatting>
  <conditionalFormatting sqref="R20">
    <cfRule type="cellIs" dxfId="2880" priority="1140" operator="greaterThan">
      <formula>4</formula>
    </cfRule>
  </conditionalFormatting>
  <conditionalFormatting sqref="Z20 P20:Q20">
    <cfRule type="cellIs" dxfId="2879" priority="1139" operator="greaterThan">
      <formula>12</formula>
    </cfRule>
  </conditionalFormatting>
  <conditionalFormatting sqref="AD20 AG20">
    <cfRule type="cellIs" dxfId="2878" priority="1138" operator="greaterThan">
      <formula>2</formula>
    </cfRule>
  </conditionalFormatting>
  <conditionalFormatting sqref="AF20">
    <cfRule type="cellIs" dxfId="2877" priority="1136" operator="equal">
      <formula>0</formula>
    </cfRule>
    <cfRule type="cellIs" dxfId="2876" priority="1137" operator="between">
      <formula>2</formula>
      <formula>4</formula>
    </cfRule>
  </conditionalFormatting>
  <conditionalFormatting sqref="I20">
    <cfRule type="cellIs" dxfId="2875" priority="1135" operator="greaterThan">
      <formula>20</formula>
    </cfRule>
  </conditionalFormatting>
  <conditionalFormatting sqref="H21 M21">
    <cfRule type="cellIs" dxfId="2874" priority="1134" stopIfTrue="1" operator="between">
      <formula>8</formula>
      <formula>20</formula>
    </cfRule>
  </conditionalFormatting>
  <conditionalFormatting sqref="J21:K21">
    <cfRule type="cellIs" dxfId="2873" priority="1133" stopIfTrue="1" operator="between">
      <formula>2</formula>
      <formula>8</formula>
    </cfRule>
  </conditionalFormatting>
  <conditionalFormatting sqref="O21">
    <cfRule type="cellIs" dxfId="2872" priority="1130" stopIfTrue="1" operator="greaterThan">
      <formula>8</formula>
    </cfRule>
    <cfRule type="cellIs" dxfId="2871" priority="1132" stopIfTrue="1" operator="greaterThan">
      <formula>8</formula>
    </cfRule>
  </conditionalFormatting>
  <conditionalFormatting sqref="T21 X21 N21">
    <cfRule type="cellIs" dxfId="2870" priority="1131" stopIfTrue="1" operator="between">
      <formula>4</formula>
      <formula>20</formula>
    </cfRule>
  </conditionalFormatting>
  <conditionalFormatting sqref="S21">
    <cfRule type="cellIs" dxfId="2869" priority="1129" stopIfTrue="1" operator="greaterThan">
      <formula>8</formula>
    </cfRule>
  </conditionalFormatting>
  <conditionalFormatting sqref="U21">
    <cfRule type="cellIs" dxfId="2868" priority="1128" stopIfTrue="1" operator="between">
      <formula>4</formula>
      <formula>8</formula>
    </cfRule>
  </conditionalFormatting>
  <conditionalFormatting sqref="V21:W21 Y21">
    <cfRule type="cellIs" dxfId="2867" priority="1127" stopIfTrue="1" operator="between">
      <formula>2</formula>
      <formula>8</formula>
    </cfRule>
  </conditionalFormatting>
  <conditionalFormatting sqref="Z21:AA21">
    <cfRule type="cellIs" dxfId="2866" priority="1126" stopIfTrue="1" operator="greaterThan">
      <formula>12</formula>
    </cfRule>
  </conditionalFormatting>
  <conditionalFormatting sqref="AB21">
    <cfRule type="cellIs" dxfId="2865" priority="1124" stopIfTrue="1" operator="equal">
      <formula>0</formula>
    </cfRule>
    <cfRule type="cellIs" dxfId="2864" priority="1125" stopIfTrue="1" operator="equal">
      <formula>20</formula>
    </cfRule>
  </conditionalFormatting>
  <conditionalFormatting sqref="AC21:AD21">
    <cfRule type="cellIs" dxfId="2863" priority="1123" stopIfTrue="1" operator="greaterThan">
      <formula>4</formula>
    </cfRule>
  </conditionalFormatting>
  <conditionalFormatting sqref="M21:N21 K21 T21:AA21">
    <cfRule type="cellIs" dxfId="2862" priority="1122" stopIfTrue="1" operator="equal">
      <formula>0</formula>
    </cfRule>
  </conditionalFormatting>
  <conditionalFormatting sqref="AI21">
    <cfRule type="cellIs" dxfId="2861" priority="1121" stopIfTrue="1" operator="lessThan">
      <formula>40</formula>
    </cfRule>
  </conditionalFormatting>
  <conditionalFormatting sqref="L21">
    <cfRule type="cellIs" dxfId="2860" priority="1120" stopIfTrue="1" operator="greaterThan">
      <formula>20</formula>
    </cfRule>
  </conditionalFormatting>
  <conditionalFormatting sqref="R21">
    <cfRule type="cellIs" dxfId="2859" priority="1119" operator="greaterThan">
      <formula>4</formula>
    </cfRule>
  </conditionalFormatting>
  <conditionalFormatting sqref="Z21 P21:Q21">
    <cfRule type="cellIs" dxfId="2858" priority="1118" operator="greaterThan">
      <formula>12</formula>
    </cfRule>
  </conditionalFormatting>
  <conditionalFormatting sqref="AD21 AG21">
    <cfRule type="cellIs" dxfId="2857" priority="1117" operator="greaterThan">
      <formula>2</formula>
    </cfRule>
  </conditionalFormatting>
  <conditionalFormatting sqref="AF21">
    <cfRule type="cellIs" dxfId="2856" priority="1115" operator="equal">
      <formula>0</formula>
    </cfRule>
    <cfRule type="cellIs" dxfId="2855" priority="1116" operator="between">
      <formula>2</formula>
      <formula>4</formula>
    </cfRule>
  </conditionalFormatting>
  <conditionalFormatting sqref="I21">
    <cfRule type="cellIs" dxfId="2854" priority="1114" operator="greaterThan">
      <formula>20</formula>
    </cfRule>
  </conditionalFormatting>
  <conditionalFormatting sqref="H22 M22">
    <cfRule type="cellIs" dxfId="2853" priority="1113" stopIfTrue="1" operator="between">
      <formula>8</formula>
      <formula>20</formula>
    </cfRule>
  </conditionalFormatting>
  <conditionalFormatting sqref="J22:K22">
    <cfRule type="cellIs" dxfId="2852" priority="1112" stopIfTrue="1" operator="between">
      <formula>2</formula>
      <formula>8</formula>
    </cfRule>
  </conditionalFormatting>
  <conditionalFormatting sqref="O22">
    <cfRule type="cellIs" dxfId="2851" priority="1109" stopIfTrue="1" operator="greaterThan">
      <formula>8</formula>
    </cfRule>
    <cfRule type="cellIs" dxfId="2850" priority="1111" stopIfTrue="1" operator="greaterThan">
      <formula>8</formula>
    </cfRule>
  </conditionalFormatting>
  <conditionalFormatting sqref="T22 X22 N22">
    <cfRule type="cellIs" dxfId="2849" priority="1110" stopIfTrue="1" operator="between">
      <formula>4</formula>
      <formula>20</formula>
    </cfRule>
  </conditionalFormatting>
  <conditionalFormatting sqref="S22">
    <cfRule type="cellIs" dxfId="2848" priority="1108" stopIfTrue="1" operator="greaterThan">
      <formula>8</formula>
    </cfRule>
  </conditionalFormatting>
  <conditionalFormatting sqref="U22">
    <cfRule type="cellIs" dxfId="2847" priority="1107" stopIfTrue="1" operator="between">
      <formula>4</formula>
      <formula>8</formula>
    </cfRule>
  </conditionalFormatting>
  <conditionalFormatting sqref="V22:W22 Y22">
    <cfRule type="cellIs" dxfId="2846" priority="1106" stopIfTrue="1" operator="between">
      <formula>2</formula>
      <formula>8</formula>
    </cfRule>
  </conditionalFormatting>
  <conditionalFormatting sqref="Z22:AA22">
    <cfRule type="cellIs" dxfId="2845" priority="1105" stopIfTrue="1" operator="greaterThan">
      <formula>12</formula>
    </cfRule>
  </conditionalFormatting>
  <conditionalFormatting sqref="AB22">
    <cfRule type="cellIs" dxfId="2844" priority="1103" stopIfTrue="1" operator="equal">
      <formula>0</formula>
    </cfRule>
    <cfRule type="cellIs" dxfId="2843" priority="1104" stopIfTrue="1" operator="equal">
      <formula>20</formula>
    </cfRule>
  </conditionalFormatting>
  <conditionalFormatting sqref="AC22:AD22">
    <cfRule type="cellIs" dxfId="2842" priority="1102" stopIfTrue="1" operator="greaterThan">
      <formula>4</formula>
    </cfRule>
  </conditionalFormatting>
  <conditionalFormatting sqref="M22:N22 K22 T22:AA22">
    <cfRule type="cellIs" dxfId="2841" priority="1101" stopIfTrue="1" operator="equal">
      <formula>0</formula>
    </cfRule>
  </conditionalFormatting>
  <conditionalFormatting sqref="AI22">
    <cfRule type="cellIs" dxfId="2840" priority="1100" stopIfTrue="1" operator="lessThan">
      <formula>40</formula>
    </cfRule>
  </conditionalFormatting>
  <conditionalFormatting sqref="L22">
    <cfRule type="cellIs" dxfId="2839" priority="1099" stopIfTrue="1" operator="greaterThan">
      <formula>20</formula>
    </cfRule>
  </conditionalFormatting>
  <conditionalFormatting sqref="R22">
    <cfRule type="cellIs" dxfId="2838" priority="1098" operator="greaterThan">
      <formula>4</formula>
    </cfRule>
  </conditionalFormatting>
  <conditionalFormatting sqref="Z22 P22:Q22">
    <cfRule type="cellIs" dxfId="2837" priority="1097" operator="greaterThan">
      <formula>12</formula>
    </cfRule>
  </conditionalFormatting>
  <conditionalFormatting sqref="AD22 AG22">
    <cfRule type="cellIs" dxfId="2836" priority="1096" operator="greaterThan">
      <formula>2</formula>
    </cfRule>
  </conditionalFormatting>
  <conditionalFormatting sqref="AF22">
    <cfRule type="cellIs" dxfId="2835" priority="1094" operator="equal">
      <formula>0</formula>
    </cfRule>
    <cfRule type="cellIs" dxfId="2834" priority="1095" operator="between">
      <formula>2</formula>
      <formula>4</formula>
    </cfRule>
  </conditionalFormatting>
  <conditionalFormatting sqref="I22">
    <cfRule type="cellIs" dxfId="2833" priority="1093" operator="greaterThan">
      <formula>20</formula>
    </cfRule>
  </conditionalFormatting>
  <conditionalFormatting sqref="H23 M23">
    <cfRule type="cellIs" dxfId="2832" priority="1092" stopIfTrue="1" operator="between">
      <formula>8</formula>
      <formula>20</formula>
    </cfRule>
  </conditionalFormatting>
  <conditionalFormatting sqref="J23:K23">
    <cfRule type="cellIs" dxfId="2831" priority="1091" stopIfTrue="1" operator="between">
      <formula>2</formula>
      <formula>8</formula>
    </cfRule>
  </conditionalFormatting>
  <conditionalFormatting sqref="O23">
    <cfRule type="cellIs" dxfId="2830" priority="1088" stopIfTrue="1" operator="greaterThan">
      <formula>8</formula>
    </cfRule>
    <cfRule type="cellIs" dxfId="2829" priority="1090" stopIfTrue="1" operator="greaterThan">
      <formula>8</formula>
    </cfRule>
  </conditionalFormatting>
  <conditionalFormatting sqref="T23 X23 N23">
    <cfRule type="cellIs" dxfId="2828" priority="1089" stopIfTrue="1" operator="between">
      <formula>4</formula>
      <formula>20</formula>
    </cfRule>
  </conditionalFormatting>
  <conditionalFormatting sqref="S23">
    <cfRule type="cellIs" dxfId="2827" priority="1087" stopIfTrue="1" operator="greaterThan">
      <formula>8</formula>
    </cfRule>
  </conditionalFormatting>
  <conditionalFormatting sqref="U23">
    <cfRule type="cellIs" dxfId="2826" priority="1086" stopIfTrue="1" operator="between">
      <formula>4</formula>
      <formula>8</formula>
    </cfRule>
  </conditionalFormatting>
  <conditionalFormatting sqref="V23:W23 Y23">
    <cfRule type="cellIs" dxfId="2825" priority="1085" stopIfTrue="1" operator="between">
      <formula>2</formula>
      <formula>8</formula>
    </cfRule>
  </conditionalFormatting>
  <conditionalFormatting sqref="Z23:AA23">
    <cfRule type="cellIs" dxfId="2824" priority="1084" stopIfTrue="1" operator="greaterThan">
      <formula>12</formula>
    </cfRule>
  </conditionalFormatting>
  <conditionalFormatting sqref="AB23">
    <cfRule type="cellIs" dxfId="2823" priority="1082" stopIfTrue="1" operator="equal">
      <formula>0</formula>
    </cfRule>
    <cfRule type="cellIs" dxfId="2822" priority="1083" stopIfTrue="1" operator="equal">
      <formula>20</formula>
    </cfRule>
  </conditionalFormatting>
  <conditionalFormatting sqref="AC23:AD23">
    <cfRule type="cellIs" dxfId="2821" priority="1081" stopIfTrue="1" operator="greaterThan">
      <formula>4</formula>
    </cfRule>
  </conditionalFormatting>
  <conditionalFormatting sqref="M23:N23 K23 T23:AA23">
    <cfRule type="cellIs" dxfId="2820" priority="1080" stopIfTrue="1" operator="equal">
      <formula>0</formula>
    </cfRule>
  </conditionalFormatting>
  <conditionalFormatting sqref="AI23">
    <cfRule type="cellIs" dxfId="2819" priority="1079" stopIfTrue="1" operator="lessThan">
      <formula>40</formula>
    </cfRule>
  </conditionalFormatting>
  <conditionalFormatting sqref="L23">
    <cfRule type="cellIs" dxfId="2818" priority="1078" stopIfTrue="1" operator="greaterThan">
      <formula>20</formula>
    </cfRule>
  </conditionalFormatting>
  <conditionalFormatting sqref="R23">
    <cfRule type="cellIs" dxfId="2817" priority="1077" operator="greaterThan">
      <formula>4</formula>
    </cfRule>
  </conditionalFormatting>
  <conditionalFormatting sqref="Z23 P23:Q23">
    <cfRule type="cellIs" dxfId="2816" priority="1076" operator="greaterThan">
      <formula>12</formula>
    </cfRule>
  </conditionalFormatting>
  <conditionalFormatting sqref="AD23 AG23">
    <cfRule type="cellIs" dxfId="2815" priority="1075" operator="greaterThan">
      <formula>2</formula>
    </cfRule>
  </conditionalFormatting>
  <conditionalFormatting sqref="AF23">
    <cfRule type="cellIs" dxfId="2814" priority="1073" operator="equal">
      <formula>0</formula>
    </cfRule>
    <cfRule type="cellIs" dxfId="2813" priority="1074" operator="between">
      <formula>2</formula>
      <formula>4</formula>
    </cfRule>
  </conditionalFormatting>
  <conditionalFormatting sqref="I23">
    <cfRule type="cellIs" dxfId="2812" priority="1072" operator="greaterThan">
      <formula>20</formula>
    </cfRule>
  </conditionalFormatting>
  <conditionalFormatting sqref="H24 M24">
    <cfRule type="cellIs" dxfId="2811" priority="1071" stopIfTrue="1" operator="between">
      <formula>8</formula>
      <formula>20</formula>
    </cfRule>
  </conditionalFormatting>
  <conditionalFormatting sqref="J24:K24">
    <cfRule type="cellIs" dxfId="2810" priority="1070" stopIfTrue="1" operator="between">
      <formula>2</formula>
      <formula>8</formula>
    </cfRule>
  </conditionalFormatting>
  <conditionalFormatting sqref="O24">
    <cfRule type="cellIs" dxfId="2809" priority="1067" stopIfTrue="1" operator="greaterThan">
      <formula>8</formula>
    </cfRule>
    <cfRule type="cellIs" dxfId="2808" priority="1069" stopIfTrue="1" operator="greaterThan">
      <formula>8</formula>
    </cfRule>
  </conditionalFormatting>
  <conditionalFormatting sqref="T24 X24 N24">
    <cfRule type="cellIs" dxfId="2807" priority="1068" stopIfTrue="1" operator="between">
      <formula>4</formula>
      <formula>20</formula>
    </cfRule>
  </conditionalFormatting>
  <conditionalFormatting sqref="S24">
    <cfRule type="cellIs" dxfId="2806" priority="1066" stopIfTrue="1" operator="greaterThan">
      <formula>8</formula>
    </cfRule>
  </conditionalFormatting>
  <conditionalFormatting sqref="U24">
    <cfRule type="cellIs" dxfId="2805" priority="1065" stopIfTrue="1" operator="between">
      <formula>4</formula>
      <formula>8</formula>
    </cfRule>
  </conditionalFormatting>
  <conditionalFormatting sqref="V24:W24 Y24">
    <cfRule type="cellIs" dxfId="2804" priority="1064" stopIfTrue="1" operator="between">
      <formula>2</formula>
      <formula>8</formula>
    </cfRule>
  </conditionalFormatting>
  <conditionalFormatting sqref="Z24:AA24">
    <cfRule type="cellIs" dxfId="2803" priority="1063" stopIfTrue="1" operator="greaterThan">
      <formula>12</formula>
    </cfRule>
  </conditionalFormatting>
  <conditionalFormatting sqref="AB24">
    <cfRule type="cellIs" dxfId="2802" priority="1061" stopIfTrue="1" operator="equal">
      <formula>0</formula>
    </cfRule>
    <cfRule type="cellIs" dxfId="2801" priority="1062" stopIfTrue="1" operator="equal">
      <formula>20</formula>
    </cfRule>
  </conditionalFormatting>
  <conditionalFormatting sqref="AC24:AD24">
    <cfRule type="cellIs" dxfId="2800" priority="1060" stopIfTrue="1" operator="greaterThan">
      <formula>4</formula>
    </cfRule>
  </conditionalFormatting>
  <conditionalFormatting sqref="M24:N24 K24 T24:AA24">
    <cfRule type="cellIs" dxfId="2799" priority="1059" stopIfTrue="1" operator="equal">
      <formula>0</formula>
    </cfRule>
  </conditionalFormatting>
  <conditionalFormatting sqref="AI24">
    <cfRule type="cellIs" dxfId="2798" priority="1058" stopIfTrue="1" operator="lessThan">
      <formula>40</formula>
    </cfRule>
  </conditionalFormatting>
  <conditionalFormatting sqref="L24">
    <cfRule type="cellIs" dxfId="2797" priority="1057" stopIfTrue="1" operator="greaterThan">
      <formula>20</formula>
    </cfRule>
  </conditionalFormatting>
  <conditionalFormatting sqref="R24">
    <cfRule type="cellIs" dxfId="2796" priority="1056" operator="greaterThan">
      <formula>4</formula>
    </cfRule>
  </conditionalFormatting>
  <conditionalFormatting sqref="Z24 P24:Q24">
    <cfRule type="cellIs" dxfId="2795" priority="1055" operator="greaterThan">
      <formula>12</formula>
    </cfRule>
  </conditionalFormatting>
  <conditionalFormatting sqref="AD24 AG24">
    <cfRule type="cellIs" dxfId="2794" priority="1054" operator="greaterThan">
      <formula>2</formula>
    </cfRule>
  </conditionalFormatting>
  <conditionalFormatting sqref="AF24">
    <cfRule type="cellIs" dxfId="2793" priority="1052" operator="equal">
      <formula>0</formula>
    </cfRule>
    <cfRule type="cellIs" dxfId="2792" priority="1053" operator="between">
      <formula>2</formula>
      <formula>4</formula>
    </cfRule>
  </conditionalFormatting>
  <conditionalFormatting sqref="I24">
    <cfRule type="cellIs" dxfId="2791" priority="1051" operator="greaterThan">
      <formula>20</formula>
    </cfRule>
  </conditionalFormatting>
  <conditionalFormatting sqref="H25 M25">
    <cfRule type="cellIs" dxfId="2790" priority="1050" stopIfTrue="1" operator="between">
      <formula>8</formula>
      <formula>20</formula>
    </cfRule>
  </conditionalFormatting>
  <conditionalFormatting sqref="J25:K25">
    <cfRule type="cellIs" dxfId="2789" priority="1049" stopIfTrue="1" operator="between">
      <formula>2</formula>
      <formula>8</formula>
    </cfRule>
  </conditionalFormatting>
  <conditionalFormatting sqref="O25">
    <cfRule type="cellIs" dxfId="2788" priority="1046" stopIfTrue="1" operator="greaterThan">
      <formula>8</formula>
    </cfRule>
    <cfRule type="cellIs" dxfId="2787" priority="1048" stopIfTrue="1" operator="greaterThan">
      <formula>8</formula>
    </cfRule>
  </conditionalFormatting>
  <conditionalFormatting sqref="T25 X25 N25">
    <cfRule type="cellIs" dxfId="2786" priority="1047" stopIfTrue="1" operator="between">
      <formula>4</formula>
      <formula>20</formula>
    </cfRule>
  </conditionalFormatting>
  <conditionalFormatting sqref="S25">
    <cfRule type="cellIs" dxfId="2785" priority="1045" stopIfTrue="1" operator="greaterThan">
      <formula>8</formula>
    </cfRule>
  </conditionalFormatting>
  <conditionalFormatting sqref="U25">
    <cfRule type="cellIs" dxfId="2784" priority="1044" stopIfTrue="1" operator="between">
      <formula>4</formula>
      <formula>8</formula>
    </cfRule>
  </conditionalFormatting>
  <conditionalFormatting sqref="V25:W25 Y25">
    <cfRule type="cellIs" dxfId="2783" priority="1043" stopIfTrue="1" operator="between">
      <formula>2</formula>
      <formula>8</formula>
    </cfRule>
  </conditionalFormatting>
  <conditionalFormatting sqref="Z25:AA25">
    <cfRule type="cellIs" dxfId="2782" priority="1042" stopIfTrue="1" operator="greaterThan">
      <formula>12</formula>
    </cfRule>
  </conditionalFormatting>
  <conditionalFormatting sqref="AB25">
    <cfRule type="cellIs" dxfId="2781" priority="1040" stopIfTrue="1" operator="equal">
      <formula>0</formula>
    </cfRule>
    <cfRule type="cellIs" dxfId="2780" priority="1041" stopIfTrue="1" operator="equal">
      <formula>20</formula>
    </cfRule>
  </conditionalFormatting>
  <conditionalFormatting sqref="AC25:AD25">
    <cfRule type="cellIs" dxfId="2779" priority="1039" stopIfTrue="1" operator="greaterThan">
      <formula>4</formula>
    </cfRule>
  </conditionalFormatting>
  <conditionalFormatting sqref="M25:N25 K25 T25:AA25">
    <cfRule type="cellIs" dxfId="2778" priority="1038" stopIfTrue="1" operator="equal">
      <formula>0</formula>
    </cfRule>
  </conditionalFormatting>
  <conditionalFormatting sqref="AI25">
    <cfRule type="cellIs" dxfId="2777" priority="1037" stopIfTrue="1" operator="lessThan">
      <formula>40</formula>
    </cfRule>
  </conditionalFormatting>
  <conditionalFormatting sqref="L25">
    <cfRule type="cellIs" dxfId="2776" priority="1036" stopIfTrue="1" operator="greaterThan">
      <formula>20</formula>
    </cfRule>
  </conditionalFormatting>
  <conditionalFormatting sqref="R25">
    <cfRule type="cellIs" dxfId="2775" priority="1035" operator="greaterThan">
      <formula>4</formula>
    </cfRule>
  </conditionalFormatting>
  <conditionalFormatting sqref="Z25 P25:Q25">
    <cfRule type="cellIs" dxfId="2774" priority="1034" operator="greaterThan">
      <formula>12</formula>
    </cfRule>
  </conditionalFormatting>
  <conditionalFormatting sqref="AD25 AG25">
    <cfRule type="cellIs" dxfId="2773" priority="1033" operator="greaterThan">
      <formula>2</formula>
    </cfRule>
  </conditionalFormatting>
  <conditionalFormatting sqref="AF25">
    <cfRule type="cellIs" dxfId="2772" priority="1031" operator="equal">
      <formula>0</formula>
    </cfRule>
    <cfRule type="cellIs" dxfId="2771" priority="1032" operator="between">
      <formula>2</formula>
      <formula>4</formula>
    </cfRule>
  </conditionalFormatting>
  <conditionalFormatting sqref="I25">
    <cfRule type="cellIs" dxfId="2770" priority="1030" operator="greaterThan">
      <formula>20</formula>
    </cfRule>
  </conditionalFormatting>
  <conditionalFormatting sqref="H26 M26">
    <cfRule type="cellIs" dxfId="2769" priority="1029" stopIfTrue="1" operator="between">
      <formula>8</formula>
      <formula>20</formula>
    </cfRule>
  </conditionalFormatting>
  <conditionalFormatting sqref="J26:K26">
    <cfRule type="cellIs" dxfId="2768" priority="1028" stopIfTrue="1" operator="between">
      <formula>2</formula>
      <formula>8</formula>
    </cfRule>
  </conditionalFormatting>
  <conditionalFormatting sqref="O26">
    <cfRule type="cellIs" dxfId="2767" priority="1025" stopIfTrue="1" operator="greaterThan">
      <formula>8</formula>
    </cfRule>
    <cfRule type="cellIs" dxfId="2766" priority="1027" stopIfTrue="1" operator="greaterThan">
      <formula>8</formula>
    </cfRule>
  </conditionalFormatting>
  <conditionalFormatting sqref="T26 X26 N26">
    <cfRule type="cellIs" dxfId="2765" priority="1026" stopIfTrue="1" operator="between">
      <formula>4</formula>
      <formula>20</formula>
    </cfRule>
  </conditionalFormatting>
  <conditionalFormatting sqref="S26">
    <cfRule type="cellIs" dxfId="2764" priority="1024" stopIfTrue="1" operator="greaterThan">
      <formula>8</formula>
    </cfRule>
  </conditionalFormatting>
  <conditionalFormatting sqref="U26">
    <cfRule type="cellIs" dxfId="2763" priority="1023" stopIfTrue="1" operator="between">
      <formula>4</formula>
      <formula>8</formula>
    </cfRule>
  </conditionalFormatting>
  <conditionalFormatting sqref="V26:W26 Y26">
    <cfRule type="cellIs" dxfId="2762" priority="1022" stopIfTrue="1" operator="between">
      <formula>2</formula>
      <formula>8</formula>
    </cfRule>
  </conditionalFormatting>
  <conditionalFormatting sqref="Z26:AA26">
    <cfRule type="cellIs" dxfId="2761" priority="1021" stopIfTrue="1" operator="greaterThan">
      <formula>12</formula>
    </cfRule>
  </conditionalFormatting>
  <conditionalFormatting sqref="AB26">
    <cfRule type="cellIs" dxfId="2760" priority="1019" stopIfTrue="1" operator="equal">
      <formula>0</formula>
    </cfRule>
    <cfRule type="cellIs" dxfId="2759" priority="1020" stopIfTrue="1" operator="equal">
      <formula>20</formula>
    </cfRule>
  </conditionalFormatting>
  <conditionalFormatting sqref="AC26:AD26">
    <cfRule type="cellIs" dxfId="2758" priority="1018" stopIfTrue="1" operator="greaterThan">
      <formula>4</formula>
    </cfRule>
  </conditionalFormatting>
  <conditionalFormatting sqref="M26:N26 K26 T26:AA26">
    <cfRule type="cellIs" dxfId="2757" priority="1017" stopIfTrue="1" operator="equal">
      <formula>0</formula>
    </cfRule>
  </conditionalFormatting>
  <conditionalFormatting sqref="AI26">
    <cfRule type="cellIs" dxfId="2756" priority="1016" stopIfTrue="1" operator="lessThan">
      <formula>40</formula>
    </cfRule>
  </conditionalFormatting>
  <conditionalFormatting sqref="L26">
    <cfRule type="cellIs" dxfId="2755" priority="1015" stopIfTrue="1" operator="greaterThan">
      <formula>20</formula>
    </cfRule>
  </conditionalFormatting>
  <conditionalFormatting sqref="R26">
    <cfRule type="cellIs" dxfId="2754" priority="1014" operator="greaterThan">
      <formula>4</formula>
    </cfRule>
  </conditionalFormatting>
  <conditionalFormatting sqref="Z26 P26:Q26">
    <cfRule type="cellIs" dxfId="2753" priority="1013" operator="greaterThan">
      <formula>12</formula>
    </cfRule>
  </conditionalFormatting>
  <conditionalFormatting sqref="AD26 AG26">
    <cfRule type="cellIs" dxfId="2752" priority="1012" operator="greaterThan">
      <formula>2</formula>
    </cfRule>
  </conditionalFormatting>
  <conditionalFormatting sqref="AF26">
    <cfRule type="cellIs" dxfId="2751" priority="1010" operator="equal">
      <formula>0</formula>
    </cfRule>
    <cfRule type="cellIs" dxfId="2750" priority="1011" operator="between">
      <formula>2</formula>
      <formula>4</formula>
    </cfRule>
  </conditionalFormatting>
  <conditionalFormatting sqref="I26">
    <cfRule type="cellIs" dxfId="2749" priority="1009" operator="greaterThan">
      <formula>20</formula>
    </cfRule>
  </conditionalFormatting>
  <conditionalFormatting sqref="H27 M27">
    <cfRule type="cellIs" dxfId="2748" priority="1008" stopIfTrue="1" operator="between">
      <formula>8</formula>
      <formula>20</formula>
    </cfRule>
  </conditionalFormatting>
  <conditionalFormatting sqref="J27:K27">
    <cfRule type="cellIs" dxfId="2747" priority="1007" stopIfTrue="1" operator="between">
      <formula>2</formula>
      <formula>8</formula>
    </cfRule>
  </conditionalFormatting>
  <conditionalFormatting sqref="O27">
    <cfRule type="cellIs" dxfId="2746" priority="1004" stopIfTrue="1" operator="greaterThan">
      <formula>8</formula>
    </cfRule>
    <cfRule type="cellIs" dxfId="2745" priority="1006" stopIfTrue="1" operator="greaterThan">
      <formula>8</formula>
    </cfRule>
  </conditionalFormatting>
  <conditionalFormatting sqref="T27 X27 N27">
    <cfRule type="cellIs" dxfId="2744" priority="1005" stopIfTrue="1" operator="between">
      <formula>4</formula>
      <formula>20</formula>
    </cfRule>
  </conditionalFormatting>
  <conditionalFormatting sqref="S27">
    <cfRule type="cellIs" dxfId="2743" priority="1003" stopIfTrue="1" operator="greaterThan">
      <formula>8</formula>
    </cfRule>
  </conditionalFormatting>
  <conditionalFormatting sqref="U27">
    <cfRule type="cellIs" dxfId="2742" priority="1002" stopIfTrue="1" operator="between">
      <formula>4</formula>
      <formula>8</formula>
    </cfRule>
  </conditionalFormatting>
  <conditionalFormatting sqref="V27:W27 Y27">
    <cfRule type="cellIs" dxfId="2741" priority="1001" stopIfTrue="1" operator="between">
      <formula>2</formula>
      <formula>8</formula>
    </cfRule>
  </conditionalFormatting>
  <conditionalFormatting sqref="Z27:AA27">
    <cfRule type="cellIs" dxfId="2740" priority="1000" stopIfTrue="1" operator="greaterThan">
      <formula>12</formula>
    </cfRule>
  </conditionalFormatting>
  <conditionalFormatting sqref="AB27">
    <cfRule type="cellIs" dxfId="2739" priority="998" stopIfTrue="1" operator="equal">
      <formula>0</formula>
    </cfRule>
    <cfRule type="cellIs" dxfId="2738" priority="999" stopIfTrue="1" operator="equal">
      <formula>20</formula>
    </cfRule>
  </conditionalFormatting>
  <conditionalFormatting sqref="AC27:AD27">
    <cfRule type="cellIs" dxfId="2737" priority="997" stopIfTrue="1" operator="greaterThan">
      <formula>4</formula>
    </cfRule>
  </conditionalFormatting>
  <conditionalFormatting sqref="M27:N27 K27 T27:AA27">
    <cfRule type="cellIs" dxfId="2736" priority="996" stopIfTrue="1" operator="equal">
      <formula>0</formula>
    </cfRule>
  </conditionalFormatting>
  <conditionalFormatting sqref="AI27">
    <cfRule type="cellIs" dxfId="2735" priority="995" stopIfTrue="1" operator="lessThan">
      <formula>40</formula>
    </cfRule>
  </conditionalFormatting>
  <conditionalFormatting sqref="L27">
    <cfRule type="cellIs" dxfId="2734" priority="994" stopIfTrue="1" operator="greaterThan">
      <formula>20</formula>
    </cfRule>
  </conditionalFormatting>
  <conditionalFormatting sqref="R27">
    <cfRule type="cellIs" dxfId="2733" priority="993" operator="greaterThan">
      <formula>4</formula>
    </cfRule>
  </conditionalFormatting>
  <conditionalFormatting sqref="Z27 P27:Q27">
    <cfRule type="cellIs" dxfId="2732" priority="992" operator="greaterThan">
      <formula>12</formula>
    </cfRule>
  </conditionalFormatting>
  <conditionalFormatting sqref="AD27 AG27">
    <cfRule type="cellIs" dxfId="2731" priority="991" operator="greaterThan">
      <formula>2</formula>
    </cfRule>
  </conditionalFormatting>
  <conditionalFormatting sqref="AF27">
    <cfRule type="cellIs" dxfId="2730" priority="989" operator="equal">
      <formula>0</formula>
    </cfRule>
    <cfRule type="cellIs" dxfId="2729" priority="990" operator="between">
      <formula>2</formula>
      <formula>4</formula>
    </cfRule>
  </conditionalFormatting>
  <conditionalFormatting sqref="I27">
    <cfRule type="cellIs" dxfId="2728" priority="988" operator="greaterThan">
      <formula>20</formula>
    </cfRule>
  </conditionalFormatting>
  <conditionalFormatting sqref="H28 M28">
    <cfRule type="cellIs" dxfId="2727" priority="987" stopIfTrue="1" operator="between">
      <formula>8</formula>
      <formula>20</formula>
    </cfRule>
  </conditionalFormatting>
  <conditionalFormatting sqref="J28:K28">
    <cfRule type="cellIs" dxfId="2726" priority="986" stopIfTrue="1" operator="between">
      <formula>2</formula>
      <formula>8</formula>
    </cfRule>
  </conditionalFormatting>
  <conditionalFormatting sqref="O28">
    <cfRule type="cellIs" dxfId="2725" priority="983" stopIfTrue="1" operator="greaterThan">
      <formula>8</formula>
    </cfRule>
    <cfRule type="cellIs" dxfId="2724" priority="985" stopIfTrue="1" operator="greaterThan">
      <formula>8</formula>
    </cfRule>
  </conditionalFormatting>
  <conditionalFormatting sqref="T28 X28 N28">
    <cfRule type="cellIs" dxfId="2723" priority="984" stopIfTrue="1" operator="between">
      <formula>4</formula>
      <formula>20</formula>
    </cfRule>
  </conditionalFormatting>
  <conditionalFormatting sqref="S28">
    <cfRule type="cellIs" dxfId="2722" priority="982" stopIfTrue="1" operator="greaterThan">
      <formula>8</formula>
    </cfRule>
  </conditionalFormatting>
  <conditionalFormatting sqref="U28">
    <cfRule type="cellIs" dxfId="2721" priority="981" stopIfTrue="1" operator="between">
      <formula>4</formula>
      <formula>8</formula>
    </cfRule>
  </conditionalFormatting>
  <conditionalFormatting sqref="V28:W28 Y28">
    <cfRule type="cellIs" dxfId="2720" priority="980" stopIfTrue="1" operator="between">
      <formula>2</formula>
      <formula>8</formula>
    </cfRule>
  </conditionalFormatting>
  <conditionalFormatting sqref="Z28:AA28">
    <cfRule type="cellIs" dxfId="2719" priority="979" stopIfTrue="1" operator="greaterThan">
      <formula>12</formula>
    </cfRule>
  </conditionalFormatting>
  <conditionalFormatting sqref="AB28">
    <cfRule type="cellIs" dxfId="2718" priority="977" stopIfTrue="1" operator="equal">
      <formula>0</formula>
    </cfRule>
    <cfRule type="cellIs" dxfId="2717" priority="978" stopIfTrue="1" operator="equal">
      <formula>20</formula>
    </cfRule>
  </conditionalFormatting>
  <conditionalFormatting sqref="AC28:AD28">
    <cfRule type="cellIs" dxfId="2716" priority="976" stopIfTrue="1" operator="greaterThan">
      <formula>4</formula>
    </cfRule>
  </conditionalFormatting>
  <conditionalFormatting sqref="M28:N28 K28 T28:AA28">
    <cfRule type="cellIs" dxfId="2715" priority="975" stopIfTrue="1" operator="equal">
      <formula>0</formula>
    </cfRule>
  </conditionalFormatting>
  <conditionalFormatting sqref="AI28">
    <cfRule type="cellIs" dxfId="2714" priority="974" stopIfTrue="1" operator="lessThan">
      <formula>40</formula>
    </cfRule>
  </conditionalFormatting>
  <conditionalFormatting sqref="L28">
    <cfRule type="cellIs" dxfId="2713" priority="973" stopIfTrue="1" operator="greaterThan">
      <formula>20</formula>
    </cfRule>
  </conditionalFormatting>
  <conditionalFormatting sqref="R28">
    <cfRule type="cellIs" dxfId="2712" priority="972" operator="greaterThan">
      <formula>4</formula>
    </cfRule>
  </conditionalFormatting>
  <conditionalFormatting sqref="Z28 P28:Q28">
    <cfRule type="cellIs" dxfId="2711" priority="971" operator="greaterThan">
      <formula>12</formula>
    </cfRule>
  </conditionalFormatting>
  <conditionalFormatting sqref="AD28 AG28">
    <cfRule type="cellIs" dxfId="2710" priority="970" operator="greaterThan">
      <formula>2</formula>
    </cfRule>
  </conditionalFormatting>
  <conditionalFormatting sqref="AF28">
    <cfRule type="cellIs" dxfId="2709" priority="968" operator="equal">
      <formula>0</formula>
    </cfRule>
    <cfRule type="cellIs" dxfId="2708" priority="969" operator="between">
      <formula>2</formula>
      <formula>4</formula>
    </cfRule>
  </conditionalFormatting>
  <conditionalFormatting sqref="I28">
    <cfRule type="cellIs" dxfId="2707" priority="967" operator="greaterThan">
      <formula>20</formula>
    </cfRule>
  </conditionalFormatting>
  <conditionalFormatting sqref="H29 M29">
    <cfRule type="cellIs" dxfId="2706" priority="966" stopIfTrue="1" operator="between">
      <formula>8</formula>
      <formula>20</formula>
    </cfRule>
  </conditionalFormatting>
  <conditionalFormatting sqref="J29:K29">
    <cfRule type="cellIs" dxfId="2705" priority="965" stopIfTrue="1" operator="between">
      <formula>2</formula>
      <formula>8</formula>
    </cfRule>
  </conditionalFormatting>
  <conditionalFormatting sqref="O29">
    <cfRule type="cellIs" dxfId="2704" priority="962" stopIfTrue="1" operator="greaterThan">
      <formula>8</formula>
    </cfRule>
    <cfRule type="cellIs" dxfId="2703" priority="964" stopIfTrue="1" operator="greaterThan">
      <formula>8</formula>
    </cfRule>
  </conditionalFormatting>
  <conditionalFormatting sqref="T29 X29 N29">
    <cfRule type="cellIs" dxfId="2702" priority="963" stopIfTrue="1" operator="between">
      <formula>4</formula>
      <formula>20</formula>
    </cfRule>
  </conditionalFormatting>
  <conditionalFormatting sqref="S29">
    <cfRule type="cellIs" dxfId="2701" priority="961" stopIfTrue="1" operator="greaterThan">
      <formula>8</formula>
    </cfRule>
  </conditionalFormatting>
  <conditionalFormatting sqref="U29">
    <cfRule type="cellIs" dxfId="2700" priority="960" stopIfTrue="1" operator="between">
      <formula>4</formula>
      <formula>8</formula>
    </cfRule>
  </conditionalFormatting>
  <conditionalFormatting sqref="V29:W29 Y29">
    <cfRule type="cellIs" dxfId="2699" priority="959" stopIfTrue="1" operator="between">
      <formula>2</formula>
      <formula>8</formula>
    </cfRule>
  </conditionalFormatting>
  <conditionalFormatting sqref="Z29:AA29">
    <cfRule type="cellIs" dxfId="2698" priority="958" stopIfTrue="1" operator="greaterThan">
      <formula>12</formula>
    </cfRule>
  </conditionalFormatting>
  <conditionalFormatting sqref="AB29">
    <cfRule type="cellIs" dxfId="2697" priority="956" stopIfTrue="1" operator="equal">
      <formula>0</formula>
    </cfRule>
    <cfRule type="cellIs" dxfId="2696" priority="957" stopIfTrue="1" operator="equal">
      <formula>20</formula>
    </cfRule>
  </conditionalFormatting>
  <conditionalFormatting sqref="AC29:AD29">
    <cfRule type="cellIs" dxfId="2695" priority="955" stopIfTrue="1" operator="greaterThan">
      <formula>4</formula>
    </cfRule>
  </conditionalFormatting>
  <conditionalFormatting sqref="M29:N29 K29 T29:AA29">
    <cfRule type="cellIs" dxfId="2694" priority="954" stopIfTrue="1" operator="equal">
      <formula>0</formula>
    </cfRule>
  </conditionalFormatting>
  <conditionalFormatting sqref="AI29">
    <cfRule type="cellIs" dxfId="2693" priority="953" stopIfTrue="1" operator="lessThan">
      <formula>40</formula>
    </cfRule>
  </conditionalFormatting>
  <conditionalFormatting sqref="L29">
    <cfRule type="cellIs" dxfId="2692" priority="952" stopIfTrue="1" operator="greaterThan">
      <formula>20</formula>
    </cfRule>
  </conditionalFormatting>
  <conditionalFormatting sqref="R29">
    <cfRule type="cellIs" dxfId="2691" priority="951" operator="greaterThan">
      <formula>4</formula>
    </cfRule>
  </conditionalFormatting>
  <conditionalFormatting sqref="Z29 P29:Q29">
    <cfRule type="cellIs" dxfId="2690" priority="950" operator="greaterThan">
      <formula>12</formula>
    </cfRule>
  </conditionalFormatting>
  <conditionalFormatting sqref="AD29 AG29">
    <cfRule type="cellIs" dxfId="2689" priority="949" operator="greaterThan">
      <formula>2</formula>
    </cfRule>
  </conditionalFormatting>
  <conditionalFormatting sqref="AF29">
    <cfRule type="cellIs" dxfId="2688" priority="947" operator="equal">
      <formula>0</formula>
    </cfRule>
    <cfRule type="cellIs" dxfId="2687" priority="948" operator="between">
      <formula>2</formula>
      <formula>4</formula>
    </cfRule>
  </conditionalFormatting>
  <conditionalFormatting sqref="I29">
    <cfRule type="cellIs" dxfId="2686" priority="946" operator="greaterThan">
      <formula>20</formula>
    </cfRule>
  </conditionalFormatting>
  <conditionalFormatting sqref="H30 M30">
    <cfRule type="cellIs" dxfId="2685" priority="945" stopIfTrue="1" operator="between">
      <formula>8</formula>
      <formula>20</formula>
    </cfRule>
  </conditionalFormatting>
  <conditionalFormatting sqref="J30:K30">
    <cfRule type="cellIs" dxfId="2684" priority="944" stopIfTrue="1" operator="between">
      <formula>2</formula>
      <formula>8</formula>
    </cfRule>
  </conditionalFormatting>
  <conditionalFormatting sqref="O30">
    <cfRule type="cellIs" dxfId="2683" priority="941" stopIfTrue="1" operator="greaterThan">
      <formula>8</formula>
    </cfRule>
    <cfRule type="cellIs" dxfId="2682" priority="943" stopIfTrue="1" operator="greaterThan">
      <formula>8</formula>
    </cfRule>
  </conditionalFormatting>
  <conditionalFormatting sqref="T30 X30 N30">
    <cfRule type="cellIs" dxfId="2681" priority="942" stopIfTrue="1" operator="between">
      <formula>4</formula>
      <formula>20</formula>
    </cfRule>
  </conditionalFormatting>
  <conditionalFormatting sqref="S30">
    <cfRule type="cellIs" dxfId="2680" priority="940" stopIfTrue="1" operator="greaterThan">
      <formula>8</formula>
    </cfRule>
  </conditionalFormatting>
  <conditionalFormatting sqref="U30">
    <cfRule type="cellIs" dxfId="2679" priority="939" stopIfTrue="1" operator="between">
      <formula>4</formula>
      <formula>8</formula>
    </cfRule>
  </conditionalFormatting>
  <conditionalFormatting sqref="V30:W30 Y30">
    <cfRule type="cellIs" dxfId="2678" priority="938" stopIfTrue="1" operator="between">
      <formula>2</formula>
      <formula>8</formula>
    </cfRule>
  </conditionalFormatting>
  <conditionalFormatting sqref="Z30:AA30">
    <cfRule type="cellIs" dxfId="2677" priority="937" stopIfTrue="1" operator="greaterThan">
      <formula>12</formula>
    </cfRule>
  </conditionalFormatting>
  <conditionalFormatting sqref="AB30">
    <cfRule type="cellIs" dxfId="2676" priority="935" stopIfTrue="1" operator="equal">
      <formula>0</formula>
    </cfRule>
    <cfRule type="cellIs" dxfId="2675" priority="936" stopIfTrue="1" operator="equal">
      <formula>20</formula>
    </cfRule>
  </conditionalFormatting>
  <conditionalFormatting sqref="AC30:AD30">
    <cfRule type="cellIs" dxfId="2674" priority="934" stopIfTrue="1" operator="greaterThan">
      <formula>4</formula>
    </cfRule>
  </conditionalFormatting>
  <conditionalFormatting sqref="M30:N30 K30 T30:AA30">
    <cfRule type="cellIs" dxfId="2673" priority="933" stopIfTrue="1" operator="equal">
      <formula>0</formula>
    </cfRule>
  </conditionalFormatting>
  <conditionalFormatting sqref="AI30">
    <cfRule type="cellIs" dxfId="2672" priority="932" stopIfTrue="1" operator="lessThan">
      <formula>40</formula>
    </cfRule>
  </conditionalFormatting>
  <conditionalFormatting sqref="L30">
    <cfRule type="cellIs" dxfId="2671" priority="931" stopIfTrue="1" operator="greaterThan">
      <formula>20</formula>
    </cfRule>
  </conditionalFormatting>
  <conditionalFormatting sqref="R30">
    <cfRule type="cellIs" dxfId="2670" priority="930" operator="greaterThan">
      <formula>4</formula>
    </cfRule>
  </conditionalFormatting>
  <conditionalFormatting sqref="Z30 P30:Q30">
    <cfRule type="cellIs" dxfId="2669" priority="929" operator="greaterThan">
      <formula>12</formula>
    </cfRule>
  </conditionalFormatting>
  <conditionalFormatting sqref="AD30 AG30">
    <cfRule type="cellIs" dxfId="2668" priority="928" operator="greaterThan">
      <formula>2</formula>
    </cfRule>
  </conditionalFormatting>
  <conditionalFormatting sqref="AF30">
    <cfRule type="cellIs" dxfId="2667" priority="926" operator="equal">
      <formula>0</formula>
    </cfRule>
    <cfRule type="cellIs" dxfId="2666" priority="927" operator="between">
      <formula>2</formula>
      <formula>4</formula>
    </cfRule>
  </conditionalFormatting>
  <conditionalFormatting sqref="I30">
    <cfRule type="cellIs" dxfId="2665" priority="925" operator="greaterThan">
      <formula>20</formula>
    </cfRule>
  </conditionalFormatting>
  <conditionalFormatting sqref="H31 M31">
    <cfRule type="cellIs" dxfId="2664" priority="924" stopIfTrue="1" operator="between">
      <formula>8</formula>
      <formula>20</formula>
    </cfRule>
  </conditionalFormatting>
  <conditionalFormatting sqref="J31:K31">
    <cfRule type="cellIs" dxfId="2663" priority="923" stopIfTrue="1" operator="between">
      <formula>2</formula>
      <formula>8</formula>
    </cfRule>
  </conditionalFormatting>
  <conditionalFormatting sqref="O31">
    <cfRule type="cellIs" dxfId="2662" priority="920" stopIfTrue="1" operator="greaterThan">
      <formula>8</formula>
    </cfRule>
    <cfRule type="cellIs" dxfId="2661" priority="922" stopIfTrue="1" operator="greaterThan">
      <formula>8</formula>
    </cfRule>
  </conditionalFormatting>
  <conditionalFormatting sqref="T31 X31 N31">
    <cfRule type="cellIs" dxfId="2660" priority="921" stopIfTrue="1" operator="between">
      <formula>4</formula>
      <formula>20</formula>
    </cfRule>
  </conditionalFormatting>
  <conditionalFormatting sqref="S31">
    <cfRule type="cellIs" dxfId="2659" priority="919" stopIfTrue="1" operator="greaterThan">
      <formula>8</formula>
    </cfRule>
  </conditionalFormatting>
  <conditionalFormatting sqref="U31">
    <cfRule type="cellIs" dxfId="2658" priority="918" stopIfTrue="1" operator="between">
      <formula>4</formula>
      <formula>8</formula>
    </cfRule>
  </conditionalFormatting>
  <conditionalFormatting sqref="V31:W31 Y31">
    <cfRule type="cellIs" dxfId="2657" priority="917" stopIfTrue="1" operator="between">
      <formula>2</formula>
      <formula>8</formula>
    </cfRule>
  </conditionalFormatting>
  <conditionalFormatting sqref="Z31:AA31">
    <cfRule type="cellIs" dxfId="2656" priority="916" stopIfTrue="1" operator="greaterThan">
      <formula>12</formula>
    </cfRule>
  </conditionalFormatting>
  <conditionalFormatting sqref="AB31">
    <cfRule type="cellIs" dxfId="2655" priority="914" stopIfTrue="1" operator="equal">
      <formula>0</formula>
    </cfRule>
    <cfRule type="cellIs" dxfId="2654" priority="915" stopIfTrue="1" operator="equal">
      <formula>20</formula>
    </cfRule>
  </conditionalFormatting>
  <conditionalFormatting sqref="AC31:AD31">
    <cfRule type="cellIs" dxfId="2653" priority="913" stopIfTrue="1" operator="greaterThan">
      <formula>4</formula>
    </cfRule>
  </conditionalFormatting>
  <conditionalFormatting sqref="M31:N31 K31 T31:AA31">
    <cfRule type="cellIs" dxfId="2652" priority="912" stopIfTrue="1" operator="equal">
      <formula>0</formula>
    </cfRule>
  </conditionalFormatting>
  <conditionalFormatting sqref="AI31">
    <cfRule type="cellIs" dxfId="2651" priority="911" stopIfTrue="1" operator="lessThan">
      <formula>40</formula>
    </cfRule>
  </conditionalFormatting>
  <conditionalFormatting sqref="L31">
    <cfRule type="cellIs" dxfId="2650" priority="910" stopIfTrue="1" operator="greaterThan">
      <formula>20</formula>
    </cfRule>
  </conditionalFormatting>
  <conditionalFormatting sqref="R31">
    <cfRule type="cellIs" dxfId="2649" priority="909" operator="greaterThan">
      <formula>4</formula>
    </cfRule>
  </conditionalFormatting>
  <conditionalFormatting sqref="Z31 P31:Q31">
    <cfRule type="cellIs" dxfId="2648" priority="908" operator="greaterThan">
      <formula>12</formula>
    </cfRule>
  </conditionalFormatting>
  <conditionalFormatting sqref="AD31 AG31">
    <cfRule type="cellIs" dxfId="2647" priority="907" operator="greaterThan">
      <formula>2</formula>
    </cfRule>
  </conditionalFormatting>
  <conditionalFormatting sqref="AF31">
    <cfRule type="cellIs" dxfId="2646" priority="905" operator="equal">
      <formula>0</formula>
    </cfRule>
    <cfRule type="cellIs" dxfId="2645" priority="906" operator="between">
      <formula>2</formula>
      <formula>4</formula>
    </cfRule>
  </conditionalFormatting>
  <conditionalFormatting sqref="I31">
    <cfRule type="cellIs" dxfId="2644" priority="904" operator="greaterThan">
      <formula>20</formula>
    </cfRule>
  </conditionalFormatting>
  <conditionalFormatting sqref="H32 M32">
    <cfRule type="cellIs" dxfId="2643" priority="903" stopIfTrue="1" operator="between">
      <formula>8</formula>
      <formula>20</formula>
    </cfRule>
  </conditionalFormatting>
  <conditionalFormatting sqref="J32:K32">
    <cfRule type="cellIs" dxfId="2642" priority="902" stopIfTrue="1" operator="between">
      <formula>2</formula>
      <formula>8</formula>
    </cfRule>
  </conditionalFormatting>
  <conditionalFormatting sqref="O32">
    <cfRule type="cellIs" dxfId="2641" priority="899" stopIfTrue="1" operator="greaterThan">
      <formula>8</formula>
    </cfRule>
    <cfRule type="cellIs" dxfId="2640" priority="901" stopIfTrue="1" operator="greaterThan">
      <formula>8</formula>
    </cfRule>
  </conditionalFormatting>
  <conditionalFormatting sqref="T32 X32 N32">
    <cfRule type="cellIs" dxfId="2639" priority="900" stopIfTrue="1" operator="between">
      <formula>4</formula>
      <formula>20</formula>
    </cfRule>
  </conditionalFormatting>
  <conditionalFormatting sqref="S32">
    <cfRule type="cellIs" dxfId="2638" priority="898" stopIfTrue="1" operator="greaterThan">
      <formula>8</formula>
    </cfRule>
  </conditionalFormatting>
  <conditionalFormatting sqref="U32">
    <cfRule type="cellIs" dxfId="2637" priority="897" stopIfTrue="1" operator="between">
      <formula>4</formula>
      <formula>8</formula>
    </cfRule>
  </conditionalFormatting>
  <conditionalFormatting sqref="V32:W32 Y32">
    <cfRule type="cellIs" dxfId="2636" priority="896" stopIfTrue="1" operator="between">
      <formula>2</formula>
      <formula>8</formula>
    </cfRule>
  </conditionalFormatting>
  <conditionalFormatting sqref="Z32:AA32">
    <cfRule type="cellIs" dxfId="2635" priority="895" stopIfTrue="1" operator="greaterThan">
      <formula>12</formula>
    </cfRule>
  </conditionalFormatting>
  <conditionalFormatting sqref="AB32">
    <cfRule type="cellIs" dxfId="2634" priority="893" stopIfTrue="1" operator="equal">
      <formula>0</formula>
    </cfRule>
    <cfRule type="cellIs" dxfId="2633" priority="894" stopIfTrue="1" operator="equal">
      <formula>20</formula>
    </cfRule>
  </conditionalFormatting>
  <conditionalFormatting sqref="AC32:AD32">
    <cfRule type="cellIs" dxfId="2632" priority="892" stopIfTrue="1" operator="greaterThan">
      <formula>4</formula>
    </cfRule>
  </conditionalFormatting>
  <conditionalFormatting sqref="M32:N32 K32 T32:AA32">
    <cfRule type="cellIs" dxfId="2631" priority="891" stopIfTrue="1" operator="equal">
      <formula>0</formula>
    </cfRule>
  </conditionalFormatting>
  <conditionalFormatting sqref="AI32">
    <cfRule type="cellIs" dxfId="2630" priority="890" stopIfTrue="1" operator="lessThan">
      <formula>40</formula>
    </cfRule>
  </conditionalFormatting>
  <conditionalFormatting sqref="L32">
    <cfRule type="cellIs" dxfId="2629" priority="889" stopIfTrue="1" operator="greaterThan">
      <formula>20</formula>
    </cfRule>
  </conditionalFormatting>
  <conditionalFormatting sqref="R32">
    <cfRule type="cellIs" dxfId="2628" priority="888" operator="greaterThan">
      <formula>4</formula>
    </cfRule>
  </conditionalFormatting>
  <conditionalFormatting sqref="Z32 P32:Q32">
    <cfRule type="cellIs" dxfId="2627" priority="887" operator="greaterThan">
      <formula>12</formula>
    </cfRule>
  </conditionalFormatting>
  <conditionalFormatting sqref="AD32 AG32">
    <cfRule type="cellIs" dxfId="2626" priority="886" operator="greaterThan">
      <formula>2</formula>
    </cfRule>
  </conditionalFormatting>
  <conditionalFormatting sqref="AF32">
    <cfRule type="cellIs" dxfId="2625" priority="884" operator="equal">
      <formula>0</formula>
    </cfRule>
    <cfRule type="cellIs" dxfId="2624" priority="885" operator="between">
      <formula>2</formula>
      <formula>4</formula>
    </cfRule>
  </conditionalFormatting>
  <conditionalFormatting sqref="I32">
    <cfRule type="cellIs" dxfId="2623" priority="883" operator="greaterThan">
      <formula>20</formula>
    </cfRule>
  </conditionalFormatting>
  <conditionalFormatting sqref="H33 M33">
    <cfRule type="cellIs" dxfId="2622" priority="882" stopIfTrue="1" operator="between">
      <formula>8</formula>
      <formula>20</formula>
    </cfRule>
  </conditionalFormatting>
  <conditionalFormatting sqref="J33:K33">
    <cfRule type="cellIs" dxfId="2621" priority="881" stopIfTrue="1" operator="between">
      <formula>2</formula>
      <formula>8</formula>
    </cfRule>
  </conditionalFormatting>
  <conditionalFormatting sqref="O33">
    <cfRule type="cellIs" dxfId="2620" priority="878" stopIfTrue="1" operator="greaterThan">
      <formula>8</formula>
    </cfRule>
    <cfRule type="cellIs" dxfId="2619" priority="880" stopIfTrue="1" operator="greaterThan">
      <formula>8</formula>
    </cfRule>
  </conditionalFormatting>
  <conditionalFormatting sqref="T33 X33 N33">
    <cfRule type="cellIs" dxfId="2618" priority="879" stopIfTrue="1" operator="between">
      <formula>4</formula>
      <formula>20</formula>
    </cfRule>
  </conditionalFormatting>
  <conditionalFormatting sqref="S33">
    <cfRule type="cellIs" dxfId="2617" priority="877" stopIfTrue="1" operator="greaterThan">
      <formula>8</formula>
    </cfRule>
  </conditionalFormatting>
  <conditionalFormatting sqref="U33">
    <cfRule type="cellIs" dxfId="2616" priority="876" stopIfTrue="1" operator="between">
      <formula>4</formula>
      <formula>8</formula>
    </cfRule>
  </conditionalFormatting>
  <conditionalFormatting sqref="V33:W33 Y33">
    <cfRule type="cellIs" dxfId="2615" priority="875" stopIfTrue="1" operator="between">
      <formula>2</formula>
      <formula>8</formula>
    </cfRule>
  </conditionalFormatting>
  <conditionalFormatting sqref="Z33:AA33">
    <cfRule type="cellIs" dxfId="2614" priority="874" stopIfTrue="1" operator="greaterThan">
      <formula>12</formula>
    </cfRule>
  </conditionalFormatting>
  <conditionalFormatting sqref="AB33">
    <cfRule type="cellIs" dxfId="2613" priority="872" stopIfTrue="1" operator="equal">
      <formula>0</formula>
    </cfRule>
    <cfRule type="cellIs" dxfId="2612" priority="873" stopIfTrue="1" operator="equal">
      <formula>20</formula>
    </cfRule>
  </conditionalFormatting>
  <conditionalFormatting sqref="AC33:AD33">
    <cfRule type="cellIs" dxfId="2611" priority="871" stopIfTrue="1" operator="greaterThan">
      <formula>4</formula>
    </cfRule>
  </conditionalFormatting>
  <conditionalFormatting sqref="M33:N33 K33 T33:AA33">
    <cfRule type="cellIs" dxfId="2610" priority="870" stopIfTrue="1" operator="equal">
      <formula>0</formula>
    </cfRule>
  </conditionalFormatting>
  <conditionalFormatting sqref="AI33">
    <cfRule type="cellIs" dxfId="2609" priority="869" stopIfTrue="1" operator="lessThan">
      <formula>40</formula>
    </cfRule>
  </conditionalFormatting>
  <conditionalFormatting sqref="L33">
    <cfRule type="cellIs" dxfId="2608" priority="868" stopIfTrue="1" operator="greaterThan">
      <formula>20</formula>
    </cfRule>
  </conditionalFormatting>
  <conditionalFormatting sqref="R33">
    <cfRule type="cellIs" dxfId="2607" priority="867" operator="greaterThan">
      <formula>4</formula>
    </cfRule>
  </conditionalFormatting>
  <conditionalFormatting sqref="Z33 P33:Q33">
    <cfRule type="cellIs" dxfId="2606" priority="866" operator="greaterThan">
      <formula>12</formula>
    </cfRule>
  </conditionalFormatting>
  <conditionalFormatting sqref="AD33 AG33">
    <cfRule type="cellIs" dxfId="2605" priority="865" operator="greaterThan">
      <formula>2</formula>
    </cfRule>
  </conditionalFormatting>
  <conditionalFormatting sqref="AF33">
    <cfRule type="cellIs" dxfId="2604" priority="863" operator="equal">
      <formula>0</formula>
    </cfRule>
    <cfRule type="cellIs" dxfId="2603" priority="864" operator="between">
      <formula>2</formula>
      <formula>4</formula>
    </cfRule>
  </conditionalFormatting>
  <conditionalFormatting sqref="I33">
    <cfRule type="cellIs" dxfId="2602" priority="862" operator="greaterThan">
      <formula>20</formula>
    </cfRule>
  </conditionalFormatting>
  <conditionalFormatting sqref="H34 M34">
    <cfRule type="cellIs" dxfId="2601" priority="861" stopIfTrue="1" operator="between">
      <formula>8</formula>
      <formula>20</formula>
    </cfRule>
  </conditionalFormatting>
  <conditionalFormatting sqref="J34:K34">
    <cfRule type="cellIs" dxfId="2600" priority="860" stopIfTrue="1" operator="between">
      <formula>2</formula>
      <formula>8</formula>
    </cfRule>
  </conditionalFormatting>
  <conditionalFormatting sqref="O34">
    <cfRule type="cellIs" dxfId="2599" priority="857" stopIfTrue="1" operator="greaterThan">
      <formula>8</formula>
    </cfRule>
    <cfRule type="cellIs" dxfId="2598" priority="859" stopIfTrue="1" operator="greaterThan">
      <formula>8</formula>
    </cfRule>
  </conditionalFormatting>
  <conditionalFormatting sqref="T34 X34 N34">
    <cfRule type="cellIs" dxfId="2597" priority="858" stopIfTrue="1" operator="between">
      <formula>4</formula>
      <formula>20</formula>
    </cfRule>
  </conditionalFormatting>
  <conditionalFormatting sqref="S34">
    <cfRule type="cellIs" dxfId="2596" priority="856" stopIfTrue="1" operator="greaterThan">
      <formula>8</formula>
    </cfRule>
  </conditionalFormatting>
  <conditionalFormatting sqref="U34">
    <cfRule type="cellIs" dxfId="2595" priority="855" stopIfTrue="1" operator="between">
      <formula>4</formula>
      <formula>8</formula>
    </cfRule>
  </conditionalFormatting>
  <conditionalFormatting sqref="V34:W34 Y34">
    <cfRule type="cellIs" dxfId="2594" priority="854" stopIfTrue="1" operator="between">
      <formula>2</formula>
      <formula>8</formula>
    </cfRule>
  </conditionalFormatting>
  <conditionalFormatting sqref="Z34:AA34">
    <cfRule type="cellIs" dxfId="2593" priority="853" stopIfTrue="1" operator="greaterThan">
      <formula>12</formula>
    </cfRule>
  </conditionalFormatting>
  <conditionalFormatting sqref="AB34">
    <cfRule type="cellIs" dxfId="2592" priority="851" stopIfTrue="1" operator="equal">
      <formula>0</formula>
    </cfRule>
    <cfRule type="cellIs" dxfId="2591" priority="852" stopIfTrue="1" operator="equal">
      <formula>20</formula>
    </cfRule>
  </conditionalFormatting>
  <conditionalFormatting sqref="AC34:AD34">
    <cfRule type="cellIs" dxfId="2590" priority="850" stopIfTrue="1" operator="greaterThan">
      <formula>4</formula>
    </cfRule>
  </conditionalFormatting>
  <conditionalFormatting sqref="M34:N34 K34 T34:AA34">
    <cfRule type="cellIs" dxfId="2589" priority="849" stopIfTrue="1" operator="equal">
      <formula>0</formula>
    </cfRule>
  </conditionalFormatting>
  <conditionalFormatting sqref="AI34">
    <cfRule type="cellIs" dxfId="2588" priority="848" stopIfTrue="1" operator="lessThan">
      <formula>40</formula>
    </cfRule>
  </conditionalFormatting>
  <conditionalFormatting sqref="L34">
    <cfRule type="cellIs" dxfId="2587" priority="847" stopIfTrue="1" operator="greaterThan">
      <formula>20</formula>
    </cfRule>
  </conditionalFormatting>
  <conditionalFormatting sqref="R34">
    <cfRule type="cellIs" dxfId="2586" priority="846" operator="greaterThan">
      <formula>4</formula>
    </cfRule>
  </conditionalFormatting>
  <conditionalFormatting sqref="Z34 P34:Q34">
    <cfRule type="cellIs" dxfId="2585" priority="845" operator="greaterThan">
      <formula>12</formula>
    </cfRule>
  </conditionalFormatting>
  <conditionalFormatting sqref="AD34 AG34">
    <cfRule type="cellIs" dxfId="2584" priority="844" operator="greaterThan">
      <formula>2</formula>
    </cfRule>
  </conditionalFormatting>
  <conditionalFormatting sqref="AF34">
    <cfRule type="cellIs" dxfId="2583" priority="842" operator="equal">
      <formula>0</formula>
    </cfRule>
    <cfRule type="cellIs" dxfId="2582" priority="843" operator="between">
      <formula>2</formula>
      <formula>4</formula>
    </cfRule>
  </conditionalFormatting>
  <conditionalFormatting sqref="I34">
    <cfRule type="cellIs" dxfId="2581" priority="841" operator="greaterThan">
      <formula>20</formula>
    </cfRule>
  </conditionalFormatting>
  <conditionalFormatting sqref="H35 M35">
    <cfRule type="cellIs" dxfId="2580" priority="840" stopIfTrue="1" operator="between">
      <formula>8</formula>
      <formula>20</formula>
    </cfRule>
  </conditionalFormatting>
  <conditionalFormatting sqref="J35:K35">
    <cfRule type="cellIs" dxfId="2579" priority="839" stopIfTrue="1" operator="between">
      <formula>2</formula>
      <formula>8</formula>
    </cfRule>
  </conditionalFormatting>
  <conditionalFormatting sqref="O35">
    <cfRule type="cellIs" dxfId="2578" priority="836" stopIfTrue="1" operator="greaterThan">
      <formula>8</formula>
    </cfRule>
    <cfRule type="cellIs" dxfId="2577" priority="838" stopIfTrue="1" operator="greaterThan">
      <formula>8</formula>
    </cfRule>
  </conditionalFormatting>
  <conditionalFormatting sqref="T35 X35 N35">
    <cfRule type="cellIs" dxfId="2576" priority="837" stopIfTrue="1" operator="between">
      <formula>4</formula>
      <formula>20</formula>
    </cfRule>
  </conditionalFormatting>
  <conditionalFormatting sqref="S35">
    <cfRule type="cellIs" dxfId="2575" priority="835" stopIfTrue="1" operator="greaterThan">
      <formula>8</formula>
    </cfRule>
  </conditionalFormatting>
  <conditionalFormatting sqref="U35">
    <cfRule type="cellIs" dxfId="2574" priority="834" stopIfTrue="1" operator="between">
      <formula>4</formula>
      <formula>8</formula>
    </cfRule>
  </conditionalFormatting>
  <conditionalFormatting sqref="V35:W35 Y35">
    <cfRule type="cellIs" dxfId="2573" priority="833" stopIfTrue="1" operator="between">
      <formula>2</formula>
      <formula>8</formula>
    </cfRule>
  </conditionalFormatting>
  <conditionalFormatting sqref="Z35:AA35">
    <cfRule type="cellIs" dxfId="2572" priority="832" stopIfTrue="1" operator="greaterThan">
      <formula>12</formula>
    </cfRule>
  </conditionalFormatting>
  <conditionalFormatting sqref="AB35">
    <cfRule type="cellIs" dxfId="2571" priority="830" stopIfTrue="1" operator="equal">
      <formula>0</formula>
    </cfRule>
    <cfRule type="cellIs" dxfId="2570" priority="831" stopIfTrue="1" operator="equal">
      <formula>20</formula>
    </cfRule>
  </conditionalFormatting>
  <conditionalFormatting sqref="AC35:AD35">
    <cfRule type="cellIs" dxfId="2569" priority="829" stopIfTrue="1" operator="greaterThan">
      <formula>4</formula>
    </cfRule>
  </conditionalFormatting>
  <conditionalFormatting sqref="M35:N35 K35 T35:AA35">
    <cfRule type="cellIs" dxfId="2568" priority="828" stopIfTrue="1" operator="equal">
      <formula>0</formula>
    </cfRule>
  </conditionalFormatting>
  <conditionalFormatting sqref="AI35">
    <cfRule type="cellIs" dxfId="2567" priority="827" stopIfTrue="1" operator="lessThan">
      <formula>40</formula>
    </cfRule>
  </conditionalFormatting>
  <conditionalFormatting sqref="L35">
    <cfRule type="cellIs" dxfId="2566" priority="826" stopIfTrue="1" operator="greaterThan">
      <formula>20</formula>
    </cfRule>
  </conditionalFormatting>
  <conditionalFormatting sqref="R35">
    <cfRule type="cellIs" dxfId="2565" priority="825" operator="greaterThan">
      <formula>4</formula>
    </cfRule>
  </conditionalFormatting>
  <conditionalFormatting sqref="Z35 P35:Q35">
    <cfRule type="cellIs" dxfId="2564" priority="824" operator="greaterThan">
      <formula>12</formula>
    </cfRule>
  </conditionalFormatting>
  <conditionalFormatting sqref="AD35 AG35">
    <cfRule type="cellIs" dxfId="2563" priority="823" operator="greaterThan">
      <formula>2</formula>
    </cfRule>
  </conditionalFormatting>
  <conditionalFormatting sqref="AF35">
    <cfRule type="cellIs" dxfId="2562" priority="821" operator="equal">
      <formula>0</formula>
    </cfRule>
    <cfRule type="cellIs" dxfId="2561" priority="822" operator="between">
      <formula>2</formula>
      <formula>4</formula>
    </cfRule>
  </conditionalFormatting>
  <conditionalFormatting sqref="I35">
    <cfRule type="cellIs" dxfId="2560" priority="820" operator="greaterThan">
      <formula>20</formula>
    </cfRule>
  </conditionalFormatting>
  <conditionalFormatting sqref="H36 M36">
    <cfRule type="cellIs" dxfId="2559" priority="819" stopIfTrue="1" operator="between">
      <formula>8</formula>
      <formula>20</formula>
    </cfRule>
  </conditionalFormatting>
  <conditionalFormatting sqref="J36:K36">
    <cfRule type="cellIs" dxfId="2558" priority="818" stopIfTrue="1" operator="between">
      <formula>2</formula>
      <formula>8</formula>
    </cfRule>
  </conditionalFormatting>
  <conditionalFormatting sqref="O36">
    <cfRule type="cellIs" dxfId="2557" priority="815" stopIfTrue="1" operator="greaterThan">
      <formula>8</formula>
    </cfRule>
    <cfRule type="cellIs" dxfId="2556" priority="817" stopIfTrue="1" operator="greaterThan">
      <formula>8</formula>
    </cfRule>
  </conditionalFormatting>
  <conditionalFormatting sqref="T36 X36 N36">
    <cfRule type="cellIs" dxfId="2555" priority="816" stopIfTrue="1" operator="between">
      <formula>4</formula>
      <formula>20</formula>
    </cfRule>
  </conditionalFormatting>
  <conditionalFormatting sqref="S36">
    <cfRule type="cellIs" dxfId="2554" priority="814" stopIfTrue="1" operator="greaterThan">
      <formula>8</formula>
    </cfRule>
  </conditionalFormatting>
  <conditionalFormatting sqref="U36">
    <cfRule type="cellIs" dxfId="2553" priority="813" stopIfTrue="1" operator="between">
      <formula>4</formula>
      <formula>8</formula>
    </cfRule>
  </conditionalFormatting>
  <conditionalFormatting sqref="V36:W36 Y36">
    <cfRule type="cellIs" dxfId="2552" priority="812" stopIfTrue="1" operator="between">
      <formula>2</formula>
      <formula>8</formula>
    </cfRule>
  </conditionalFormatting>
  <conditionalFormatting sqref="Z36:AA36">
    <cfRule type="cellIs" dxfId="2551" priority="811" stopIfTrue="1" operator="greaterThan">
      <formula>12</formula>
    </cfRule>
  </conditionalFormatting>
  <conditionalFormatting sqref="AB36">
    <cfRule type="cellIs" dxfId="2550" priority="809" stopIfTrue="1" operator="equal">
      <formula>0</formula>
    </cfRule>
    <cfRule type="cellIs" dxfId="2549" priority="810" stopIfTrue="1" operator="equal">
      <formula>20</formula>
    </cfRule>
  </conditionalFormatting>
  <conditionalFormatting sqref="AC36:AD36">
    <cfRule type="cellIs" dxfId="2548" priority="808" stopIfTrue="1" operator="greaterThan">
      <formula>4</formula>
    </cfRule>
  </conditionalFormatting>
  <conditionalFormatting sqref="M36:N36 K36 T36:AA36">
    <cfRule type="cellIs" dxfId="2547" priority="807" stopIfTrue="1" operator="equal">
      <formula>0</formula>
    </cfRule>
  </conditionalFormatting>
  <conditionalFormatting sqref="AI36">
    <cfRule type="cellIs" dxfId="2546" priority="806" stopIfTrue="1" operator="lessThan">
      <formula>40</formula>
    </cfRule>
  </conditionalFormatting>
  <conditionalFormatting sqref="L36">
    <cfRule type="cellIs" dxfId="2545" priority="805" stopIfTrue="1" operator="greaterThan">
      <formula>20</formula>
    </cfRule>
  </conditionalFormatting>
  <conditionalFormatting sqref="R36">
    <cfRule type="cellIs" dxfId="2544" priority="804" operator="greaterThan">
      <formula>4</formula>
    </cfRule>
  </conditionalFormatting>
  <conditionalFormatting sqref="Z36 P36:Q36">
    <cfRule type="cellIs" dxfId="2543" priority="803" operator="greaterThan">
      <formula>12</formula>
    </cfRule>
  </conditionalFormatting>
  <conditionalFormatting sqref="AD36 AG36">
    <cfRule type="cellIs" dxfId="2542" priority="802" operator="greaterThan">
      <formula>2</formula>
    </cfRule>
  </conditionalFormatting>
  <conditionalFormatting sqref="AF36">
    <cfRule type="cellIs" dxfId="2541" priority="800" operator="equal">
      <formula>0</formula>
    </cfRule>
    <cfRule type="cellIs" dxfId="2540" priority="801" operator="between">
      <formula>2</formula>
      <formula>4</formula>
    </cfRule>
  </conditionalFormatting>
  <conditionalFormatting sqref="I36">
    <cfRule type="cellIs" dxfId="2539" priority="799" operator="greaterThan">
      <formula>20</formula>
    </cfRule>
  </conditionalFormatting>
  <conditionalFormatting sqref="H37 M37">
    <cfRule type="cellIs" dxfId="2538" priority="798" stopIfTrue="1" operator="between">
      <formula>8</formula>
      <formula>20</formula>
    </cfRule>
  </conditionalFormatting>
  <conditionalFormatting sqref="J37:K37">
    <cfRule type="cellIs" dxfId="2537" priority="797" stopIfTrue="1" operator="between">
      <formula>2</formula>
      <formula>8</formula>
    </cfRule>
  </conditionalFormatting>
  <conditionalFormatting sqref="O37">
    <cfRule type="cellIs" dxfId="2536" priority="794" stopIfTrue="1" operator="greaterThan">
      <formula>8</formula>
    </cfRule>
    <cfRule type="cellIs" dxfId="2535" priority="796" stopIfTrue="1" operator="greaterThan">
      <formula>8</formula>
    </cfRule>
  </conditionalFormatting>
  <conditionalFormatting sqref="T37 X37 N37">
    <cfRule type="cellIs" dxfId="2534" priority="795" stopIfTrue="1" operator="between">
      <formula>4</formula>
      <formula>20</formula>
    </cfRule>
  </conditionalFormatting>
  <conditionalFormatting sqref="S37">
    <cfRule type="cellIs" dxfId="2533" priority="793" stopIfTrue="1" operator="greaterThan">
      <formula>8</formula>
    </cfRule>
  </conditionalFormatting>
  <conditionalFormatting sqref="U37">
    <cfRule type="cellIs" dxfId="2532" priority="792" stopIfTrue="1" operator="between">
      <formula>4</formula>
      <formula>8</formula>
    </cfRule>
  </conditionalFormatting>
  <conditionalFormatting sqref="V37:W37 Y37">
    <cfRule type="cellIs" dxfId="2531" priority="791" stopIfTrue="1" operator="between">
      <formula>2</formula>
      <formula>8</formula>
    </cfRule>
  </conditionalFormatting>
  <conditionalFormatting sqref="Z37:AA37">
    <cfRule type="cellIs" dxfId="2530" priority="790" stopIfTrue="1" operator="greaterThan">
      <formula>12</formula>
    </cfRule>
  </conditionalFormatting>
  <conditionalFormatting sqref="AB37">
    <cfRule type="cellIs" dxfId="2529" priority="788" stopIfTrue="1" operator="equal">
      <formula>0</formula>
    </cfRule>
    <cfRule type="cellIs" dxfId="2528" priority="789" stopIfTrue="1" operator="equal">
      <formula>20</formula>
    </cfRule>
  </conditionalFormatting>
  <conditionalFormatting sqref="AC37:AD37">
    <cfRule type="cellIs" dxfId="2527" priority="787" stopIfTrue="1" operator="greaterThan">
      <formula>4</formula>
    </cfRule>
  </conditionalFormatting>
  <conditionalFormatting sqref="M37:N37 K37 T37:AA37">
    <cfRule type="cellIs" dxfId="2526" priority="786" stopIfTrue="1" operator="equal">
      <formula>0</formula>
    </cfRule>
  </conditionalFormatting>
  <conditionalFormatting sqref="AI37">
    <cfRule type="cellIs" dxfId="2525" priority="785" stopIfTrue="1" operator="lessThan">
      <formula>40</formula>
    </cfRule>
  </conditionalFormatting>
  <conditionalFormatting sqref="L37">
    <cfRule type="cellIs" dxfId="2524" priority="784" stopIfTrue="1" operator="greaterThan">
      <formula>20</formula>
    </cfRule>
  </conditionalFormatting>
  <conditionalFormatting sqref="R37">
    <cfRule type="cellIs" dxfId="2523" priority="783" operator="greaterThan">
      <formula>4</formula>
    </cfRule>
  </conditionalFormatting>
  <conditionalFormatting sqref="Z37 P37:Q37">
    <cfRule type="cellIs" dxfId="2522" priority="782" operator="greaterThan">
      <formula>12</formula>
    </cfRule>
  </conditionalFormatting>
  <conditionalFormatting sqref="AD37 AG37">
    <cfRule type="cellIs" dxfId="2521" priority="781" operator="greaterThan">
      <formula>2</formula>
    </cfRule>
  </conditionalFormatting>
  <conditionalFormatting sqref="AF37">
    <cfRule type="cellIs" dxfId="2520" priority="779" operator="equal">
      <formula>0</formula>
    </cfRule>
    <cfRule type="cellIs" dxfId="2519" priority="780" operator="between">
      <formula>2</formula>
      <formula>4</formula>
    </cfRule>
  </conditionalFormatting>
  <conditionalFormatting sqref="I37">
    <cfRule type="cellIs" dxfId="2518" priority="778" operator="greaterThan">
      <formula>20</formula>
    </cfRule>
  </conditionalFormatting>
  <conditionalFormatting sqref="H38 M38">
    <cfRule type="cellIs" dxfId="2517" priority="777" stopIfTrue="1" operator="between">
      <formula>8</formula>
      <formula>20</formula>
    </cfRule>
  </conditionalFormatting>
  <conditionalFormatting sqref="J38:K38">
    <cfRule type="cellIs" dxfId="2516" priority="776" stopIfTrue="1" operator="between">
      <formula>2</formula>
      <formula>8</formula>
    </cfRule>
  </conditionalFormatting>
  <conditionalFormatting sqref="O38">
    <cfRule type="cellIs" dxfId="2515" priority="773" stopIfTrue="1" operator="greaterThan">
      <formula>8</formula>
    </cfRule>
    <cfRule type="cellIs" dxfId="2514" priority="775" stopIfTrue="1" operator="greaterThan">
      <formula>8</formula>
    </cfRule>
  </conditionalFormatting>
  <conditionalFormatting sqref="T38 X38 N38">
    <cfRule type="cellIs" dxfId="2513" priority="774" stopIfTrue="1" operator="between">
      <formula>4</formula>
      <formula>20</formula>
    </cfRule>
  </conditionalFormatting>
  <conditionalFormatting sqref="S38">
    <cfRule type="cellIs" dxfId="2512" priority="772" stopIfTrue="1" operator="greaterThan">
      <formula>8</formula>
    </cfRule>
  </conditionalFormatting>
  <conditionalFormatting sqref="U38">
    <cfRule type="cellIs" dxfId="2511" priority="771" stopIfTrue="1" operator="between">
      <formula>4</formula>
      <formula>8</formula>
    </cfRule>
  </conditionalFormatting>
  <conditionalFormatting sqref="V38:W38 Y38">
    <cfRule type="cellIs" dxfId="2510" priority="770" stopIfTrue="1" operator="between">
      <formula>2</formula>
      <formula>8</formula>
    </cfRule>
  </conditionalFormatting>
  <conditionalFormatting sqref="Z38:AA38">
    <cfRule type="cellIs" dxfId="2509" priority="769" stopIfTrue="1" operator="greaterThan">
      <formula>12</formula>
    </cfRule>
  </conditionalFormatting>
  <conditionalFormatting sqref="AB38">
    <cfRule type="cellIs" dxfId="2508" priority="767" stopIfTrue="1" operator="equal">
      <formula>0</formula>
    </cfRule>
    <cfRule type="cellIs" dxfId="2507" priority="768" stopIfTrue="1" operator="equal">
      <formula>20</formula>
    </cfRule>
  </conditionalFormatting>
  <conditionalFormatting sqref="AC38:AD38">
    <cfRule type="cellIs" dxfId="2506" priority="766" stopIfTrue="1" operator="greaterThan">
      <formula>4</formula>
    </cfRule>
  </conditionalFormatting>
  <conditionalFormatting sqref="M38:N38 K38 T38:AA38">
    <cfRule type="cellIs" dxfId="2505" priority="765" stopIfTrue="1" operator="equal">
      <formula>0</formula>
    </cfRule>
  </conditionalFormatting>
  <conditionalFormatting sqref="AI38">
    <cfRule type="cellIs" dxfId="2504" priority="764" stopIfTrue="1" operator="lessThan">
      <formula>40</formula>
    </cfRule>
  </conditionalFormatting>
  <conditionalFormatting sqref="L38">
    <cfRule type="cellIs" dxfId="2503" priority="763" stopIfTrue="1" operator="greaterThan">
      <formula>20</formula>
    </cfRule>
  </conditionalFormatting>
  <conditionalFormatting sqref="R38">
    <cfRule type="cellIs" dxfId="2502" priority="762" operator="greaterThan">
      <formula>4</formula>
    </cfRule>
  </conditionalFormatting>
  <conditionalFormatting sqref="Z38 P38:Q38">
    <cfRule type="cellIs" dxfId="2501" priority="761" operator="greaterThan">
      <formula>12</formula>
    </cfRule>
  </conditionalFormatting>
  <conditionalFormatting sqref="AD38 AG38">
    <cfRule type="cellIs" dxfId="2500" priority="760" operator="greaterThan">
      <formula>2</formula>
    </cfRule>
  </conditionalFormatting>
  <conditionalFormatting sqref="AF38">
    <cfRule type="cellIs" dxfId="2499" priority="758" operator="equal">
      <formula>0</formula>
    </cfRule>
    <cfRule type="cellIs" dxfId="2498" priority="759" operator="between">
      <formula>2</formula>
      <formula>4</formula>
    </cfRule>
  </conditionalFormatting>
  <conditionalFormatting sqref="I38">
    <cfRule type="cellIs" dxfId="2497" priority="757" operator="greaterThan">
      <formula>20</formula>
    </cfRule>
  </conditionalFormatting>
  <conditionalFormatting sqref="H39 M39">
    <cfRule type="cellIs" dxfId="2496" priority="756" stopIfTrue="1" operator="between">
      <formula>8</formula>
      <formula>20</formula>
    </cfRule>
  </conditionalFormatting>
  <conditionalFormatting sqref="J39:K39">
    <cfRule type="cellIs" dxfId="2495" priority="755" stopIfTrue="1" operator="between">
      <formula>2</formula>
      <formula>8</formula>
    </cfRule>
  </conditionalFormatting>
  <conditionalFormatting sqref="O39">
    <cfRule type="cellIs" dxfId="2494" priority="752" stopIfTrue="1" operator="greaterThan">
      <formula>8</formula>
    </cfRule>
    <cfRule type="cellIs" dxfId="2493" priority="754" stopIfTrue="1" operator="greaterThan">
      <formula>8</formula>
    </cfRule>
  </conditionalFormatting>
  <conditionalFormatting sqref="T39 X39 N39">
    <cfRule type="cellIs" dxfId="2492" priority="753" stopIfTrue="1" operator="between">
      <formula>4</formula>
      <formula>20</formula>
    </cfRule>
  </conditionalFormatting>
  <conditionalFormatting sqref="S39">
    <cfRule type="cellIs" dxfId="2491" priority="751" stopIfTrue="1" operator="greaterThan">
      <formula>8</formula>
    </cfRule>
  </conditionalFormatting>
  <conditionalFormatting sqref="U39">
    <cfRule type="cellIs" dxfId="2490" priority="750" stopIfTrue="1" operator="between">
      <formula>4</formula>
      <formula>8</formula>
    </cfRule>
  </conditionalFormatting>
  <conditionalFormatting sqref="V39:W39 Y39">
    <cfRule type="cellIs" dxfId="2489" priority="749" stopIfTrue="1" operator="between">
      <formula>2</formula>
      <formula>8</formula>
    </cfRule>
  </conditionalFormatting>
  <conditionalFormatting sqref="Z39:AA39">
    <cfRule type="cellIs" dxfId="2488" priority="748" stopIfTrue="1" operator="greaterThan">
      <formula>12</formula>
    </cfRule>
  </conditionalFormatting>
  <conditionalFormatting sqref="AB39">
    <cfRule type="cellIs" dxfId="2487" priority="746" stopIfTrue="1" operator="equal">
      <formula>0</formula>
    </cfRule>
    <cfRule type="cellIs" dxfId="2486" priority="747" stopIfTrue="1" operator="equal">
      <formula>20</formula>
    </cfRule>
  </conditionalFormatting>
  <conditionalFormatting sqref="AC39:AD39">
    <cfRule type="cellIs" dxfId="2485" priority="745" stopIfTrue="1" operator="greaterThan">
      <formula>4</formula>
    </cfRule>
  </conditionalFormatting>
  <conditionalFormatting sqref="M39:N39 K39 T39:AA39">
    <cfRule type="cellIs" dxfId="2484" priority="744" stopIfTrue="1" operator="equal">
      <formula>0</formula>
    </cfRule>
  </conditionalFormatting>
  <conditionalFormatting sqref="AI39">
    <cfRule type="cellIs" dxfId="2483" priority="743" stopIfTrue="1" operator="lessThan">
      <formula>40</formula>
    </cfRule>
  </conditionalFormatting>
  <conditionalFormatting sqref="L39">
    <cfRule type="cellIs" dxfId="2482" priority="742" stopIfTrue="1" operator="greaterThan">
      <formula>20</formula>
    </cfRule>
  </conditionalFormatting>
  <conditionalFormatting sqref="R39">
    <cfRule type="cellIs" dxfId="2481" priority="741" operator="greaterThan">
      <formula>4</formula>
    </cfRule>
  </conditionalFormatting>
  <conditionalFormatting sqref="Z39 P39:Q39">
    <cfRule type="cellIs" dxfId="2480" priority="740" operator="greaterThan">
      <formula>12</formula>
    </cfRule>
  </conditionalFormatting>
  <conditionalFormatting sqref="AD39 AG39">
    <cfRule type="cellIs" dxfId="2479" priority="739" operator="greaterThan">
      <formula>2</formula>
    </cfRule>
  </conditionalFormatting>
  <conditionalFormatting sqref="AF39">
    <cfRule type="cellIs" dxfId="2478" priority="737" operator="equal">
      <formula>0</formula>
    </cfRule>
    <cfRule type="cellIs" dxfId="2477" priority="738" operator="between">
      <formula>2</formula>
      <formula>4</formula>
    </cfRule>
  </conditionalFormatting>
  <conditionalFormatting sqref="I39">
    <cfRule type="cellIs" dxfId="2476" priority="736" operator="greaterThan">
      <formula>20</formula>
    </cfRule>
  </conditionalFormatting>
  <conditionalFormatting sqref="H40 M40">
    <cfRule type="cellIs" dxfId="2475" priority="735" stopIfTrue="1" operator="between">
      <formula>8</formula>
      <formula>20</formula>
    </cfRule>
  </conditionalFormatting>
  <conditionalFormatting sqref="J40:K40">
    <cfRule type="cellIs" dxfId="2474" priority="734" stopIfTrue="1" operator="between">
      <formula>2</formula>
      <formula>8</formula>
    </cfRule>
  </conditionalFormatting>
  <conditionalFormatting sqref="O40">
    <cfRule type="cellIs" dxfId="2473" priority="731" stopIfTrue="1" operator="greaterThan">
      <formula>8</formula>
    </cfRule>
    <cfRule type="cellIs" dxfId="2472" priority="733" stopIfTrue="1" operator="greaterThan">
      <formula>8</formula>
    </cfRule>
  </conditionalFormatting>
  <conditionalFormatting sqref="T40 X40 N40">
    <cfRule type="cellIs" dxfId="2471" priority="732" stopIfTrue="1" operator="between">
      <formula>4</formula>
      <formula>20</formula>
    </cfRule>
  </conditionalFormatting>
  <conditionalFormatting sqref="S40">
    <cfRule type="cellIs" dxfId="2470" priority="730" stopIfTrue="1" operator="greaterThan">
      <formula>8</formula>
    </cfRule>
  </conditionalFormatting>
  <conditionalFormatting sqref="U40">
    <cfRule type="cellIs" dxfId="2469" priority="729" stopIfTrue="1" operator="between">
      <formula>4</formula>
      <formula>8</formula>
    </cfRule>
  </conditionalFormatting>
  <conditionalFormatting sqref="V40:W40 Y40">
    <cfRule type="cellIs" dxfId="2468" priority="728" stopIfTrue="1" operator="between">
      <formula>2</formula>
      <formula>8</formula>
    </cfRule>
  </conditionalFormatting>
  <conditionalFormatting sqref="Z40:AA40">
    <cfRule type="cellIs" dxfId="2467" priority="727" stopIfTrue="1" operator="greaterThan">
      <formula>12</formula>
    </cfRule>
  </conditionalFormatting>
  <conditionalFormatting sqref="AB40">
    <cfRule type="cellIs" dxfId="2466" priority="725" stopIfTrue="1" operator="equal">
      <formula>0</formula>
    </cfRule>
    <cfRule type="cellIs" dxfId="2465" priority="726" stopIfTrue="1" operator="equal">
      <formula>20</formula>
    </cfRule>
  </conditionalFormatting>
  <conditionalFormatting sqref="AC40:AD40">
    <cfRule type="cellIs" dxfId="2464" priority="724" stopIfTrue="1" operator="greaterThan">
      <formula>4</formula>
    </cfRule>
  </conditionalFormatting>
  <conditionalFormatting sqref="M40:N40 K40 T40:AA40">
    <cfRule type="cellIs" dxfId="2463" priority="723" stopIfTrue="1" operator="equal">
      <formula>0</formula>
    </cfRule>
  </conditionalFormatting>
  <conditionalFormatting sqref="AI40">
    <cfRule type="cellIs" dxfId="2462" priority="722" stopIfTrue="1" operator="lessThan">
      <formula>40</formula>
    </cfRule>
  </conditionalFormatting>
  <conditionalFormatting sqref="L40">
    <cfRule type="cellIs" dxfId="2461" priority="721" stopIfTrue="1" operator="greaterThan">
      <formula>20</formula>
    </cfRule>
  </conditionalFormatting>
  <conditionalFormatting sqref="R40">
    <cfRule type="cellIs" dxfId="2460" priority="720" operator="greaterThan">
      <formula>4</formula>
    </cfRule>
  </conditionalFormatting>
  <conditionalFormatting sqref="Z40 P40:Q40">
    <cfRule type="cellIs" dxfId="2459" priority="719" operator="greaterThan">
      <formula>12</formula>
    </cfRule>
  </conditionalFormatting>
  <conditionalFormatting sqref="AD40 AG40">
    <cfRule type="cellIs" dxfId="2458" priority="718" operator="greaterThan">
      <formula>2</formula>
    </cfRule>
  </conditionalFormatting>
  <conditionalFormatting sqref="AF40">
    <cfRule type="cellIs" dxfId="2457" priority="716" operator="equal">
      <formula>0</formula>
    </cfRule>
    <cfRule type="cellIs" dxfId="2456" priority="717" operator="between">
      <formula>2</formula>
      <formula>4</formula>
    </cfRule>
  </conditionalFormatting>
  <conditionalFormatting sqref="I40">
    <cfRule type="cellIs" dxfId="2455" priority="715" operator="greaterThan">
      <formula>20</formula>
    </cfRule>
  </conditionalFormatting>
  <conditionalFormatting sqref="H41 M41">
    <cfRule type="cellIs" dxfId="2454" priority="714" stopIfTrue="1" operator="between">
      <formula>8</formula>
      <formula>20</formula>
    </cfRule>
  </conditionalFormatting>
  <conditionalFormatting sqref="J41:K41">
    <cfRule type="cellIs" dxfId="2453" priority="713" stopIfTrue="1" operator="between">
      <formula>2</formula>
      <formula>8</formula>
    </cfRule>
  </conditionalFormatting>
  <conditionalFormatting sqref="O41">
    <cfRule type="cellIs" dxfId="2452" priority="710" stopIfTrue="1" operator="greaterThan">
      <formula>8</formula>
    </cfRule>
    <cfRule type="cellIs" dxfId="2451" priority="712" stopIfTrue="1" operator="greaterThan">
      <formula>8</formula>
    </cfRule>
  </conditionalFormatting>
  <conditionalFormatting sqref="T41 X41 N41">
    <cfRule type="cellIs" dxfId="2450" priority="711" stopIfTrue="1" operator="between">
      <formula>4</formula>
      <formula>20</formula>
    </cfRule>
  </conditionalFormatting>
  <conditionalFormatting sqref="S41">
    <cfRule type="cellIs" dxfId="2449" priority="709" stopIfTrue="1" operator="greaterThan">
      <formula>8</formula>
    </cfRule>
  </conditionalFormatting>
  <conditionalFormatting sqref="U41">
    <cfRule type="cellIs" dxfId="2448" priority="708" stopIfTrue="1" operator="between">
      <formula>4</formula>
      <formula>8</formula>
    </cfRule>
  </conditionalFormatting>
  <conditionalFormatting sqref="V41:W41 Y41">
    <cfRule type="cellIs" dxfId="2447" priority="707" stopIfTrue="1" operator="between">
      <formula>2</formula>
      <formula>8</formula>
    </cfRule>
  </conditionalFormatting>
  <conditionalFormatting sqref="Z41:AA41">
    <cfRule type="cellIs" dxfId="2446" priority="706" stopIfTrue="1" operator="greaterThan">
      <formula>12</formula>
    </cfRule>
  </conditionalFormatting>
  <conditionalFormatting sqref="AB41">
    <cfRule type="cellIs" dxfId="2445" priority="704" stopIfTrue="1" operator="equal">
      <formula>0</formula>
    </cfRule>
    <cfRule type="cellIs" dxfId="2444" priority="705" stopIfTrue="1" operator="equal">
      <formula>20</formula>
    </cfRule>
  </conditionalFormatting>
  <conditionalFormatting sqref="AC41:AD41">
    <cfRule type="cellIs" dxfId="2443" priority="703" stopIfTrue="1" operator="greaterThan">
      <formula>4</formula>
    </cfRule>
  </conditionalFormatting>
  <conditionalFormatting sqref="M41:N41 K41 T41:AA41">
    <cfRule type="cellIs" dxfId="2442" priority="702" stopIfTrue="1" operator="equal">
      <formula>0</formula>
    </cfRule>
  </conditionalFormatting>
  <conditionalFormatting sqref="AI41">
    <cfRule type="cellIs" dxfId="2441" priority="701" stopIfTrue="1" operator="lessThan">
      <formula>40</formula>
    </cfRule>
  </conditionalFormatting>
  <conditionalFormatting sqref="L41">
    <cfRule type="cellIs" dxfId="2440" priority="700" stopIfTrue="1" operator="greaterThan">
      <formula>20</formula>
    </cfRule>
  </conditionalFormatting>
  <conditionalFormatting sqref="R41">
    <cfRule type="cellIs" dxfId="2439" priority="699" operator="greaterThan">
      <formula>4</formula>
    </cfRule>
  </conditionalFormatting>
  <conditionalFormatting sqref="Z41 P41:Q41">
    <cfRule type="cellIs" dxfId="2438" priority="698" operator="greaterThan">
      <formula>12</formula>
    </cfRule>
  </conditionalFormatting>
  <conditionalFormatting sqref="AD41 AG41">
    <cfRule type="cellIs" dxfId="2437" priority="697" operator="greaterThan">
      <formula>2</formula>
    </cfRule>
  </conditionalFormatting>
  <conditionalFormatting sqref="AF41">
    <cfRule type="cellIs" dxfId="2436" priority="695" operator="equal">
      <formula>0</formula>
    </cfRule>
    <cfRule type="cellIs" dxfId="2435" priority="696" operator="between">
      <formula>2</formula>
      <formula>4</formula>
    </cfRule>
  </conditionalFormatting>
  <conditionalFormatting sqref="I41">
    <cfRule type="cellIs" dxfId="2434" priority="694" operator="greaterThan">
      <formula>20</formula>
    </cfRule>
  </conditionalFormatting>
  <conditionalFormatting sqref="H42 M42">
    <cfRule type="cellIs" dxfId="2433" priority="693" stopIfTrue="1" operator="between">
      <formula>8</formula>
      <formula>20</formula>
    </cfRule>
  </conditionalFormatting>
  <conditionalFormatting sqref="J42:K42">
    <cfRule type="cellIs" dxfId="2432" priority="692" stopIfTrue="1" operator="between">
      <formula>2</formula>
      <formula>8</formula>
    </cfRule>
  </conditionalFormatting>
  <conditionalFormatting sqref="O42">
    <cfRule type="cellIs" dxfId="2431" priority="689" stopIfTrue="1" operator="greaterThan">
      <formula>8</formula>
    </cfRule>
    <cfRule type="cellIs" dxfId="2430" priority="691" stopIfTrue="1" operator="greaterThan">
      <formula>8</formula>
    </cfRule>
  </conditionalFormatting>
  <conditionalFormatting sqref="T42 X42 N42">
    <cfRule type="cellIs" dxfId="2429" priority="690" stopIfTrue="1" operator="between">
      <formula>4</formula>
      <formula>20</formula>
    </cfRule>
  </conditionalFormatting>
  <conditionalFormatting sqref="S42">
    <cfRule type="cellIs" dxfId="2428" priority="688" stopIfTrue="1" operator="greaterThan">
      <formula>8</formula>
    </cfRule>
  </conditionalFormatting>
  <conditionalFormatting sqref="U42">
    <cfRule type="cellIs" dxfId="2427" priority="687" stopIfTrue="1" operator="between">
      <formula>4</formula>
      <formula>8</formula>
    </cfRule>
  </conditionalFormatting>
  <conditionalFormatting sqref="V42:W42 Y42">
    <cfRule type="cellIs" dxfId="2426" priority="686" stopIfTrue="1" operator="between">
      <formula>2</formula>
      <formula>8</formula>
    </cfRule>
  </conditionalFormatting>
  <conditionalFormatting sqref="Z42:AA42">
    <cfRule type="cellIs" dxfId="2425" priority="685" stopIfTrue="1" operator="greaterThan">
      <formula>12</formula>
    </cfRule>
  </conditionalFormatting>
  <conditionalFormatting sqref="AB42">
    <cfRule type="cellIs" dxfId="2424" priority="683" stopIfTrue="1" operator="equal">
      <formula>0</formula>
    </cfRule>
    <cfRule type="cellIs" dxfId="2423" priority="684" stopIfTrue="1" operator="equal">
      <formula>20</formula>
    </cfRule>
  </conditionalFormatting>
  <conditionalFormatting sqref="AC42:AD42">
    <cfRule type="cellIs" dxfId="2422" priority="682" stopIfTrue="1" operator="greaterThan">
      <formula>4</formula>
    </cfRule>
  </conditionalFormatting>
  <conditionalFormatting sqref="M42:N42 K42 T42:AA42">
    <cfRule type="cellIs" dxfId="2421" priority="681" stopIfTrue="1" operator="equal">
      <formula>0</formula>
    </cfRule>
  </conditionalFormatting>
  <conditionalFormatting sqref="AI42">
    <cfRule type="cellIs" dxfId="2420" priority="680" stopIfTrue="1" operator="lessThan">
      <formula>40</formula>
    </cfRule>
  </conditionalFormatting>
  <conditionalFormatting sqref="L42">
    <cfRule type="cellIs" dxfId="2419" priority="679" stopIfTrue="1" operator="greaterThan">
      <formula>20</formula>
    </cfRule>
  </conditionalFormatting>
  <conditionalFormatting sqref="R42">
    <cfRule type="cellIs" dxfId="2418" priority="678" operator="greaterThan">
      <formula>4</formula>
    </cfRule>
  </conditionalFormatting>
  <conditionalFormatting sqref="Z42 P42:Q42">
    <cfRule type="cellIs" dxfId="2417" priority="677" operator="greaterThan">
      <formula>12</formula>
    </cfRule>
  </conditionalFormatting>
  <conditionalFormatting sqref="AD42 AG42">
    <cfRule type="cellIs" dxfId="2416" priority="676" operator="greaterThan">
      <formula>2</formula>
    </cfRule>
  </conditionalFormatting>
  <conditionalFormatting sqref="AF42">
    <cfRule type="cellIs" dxfId="2415" priority="674" operator="equal">
      <formula>0</formula>
    </cfRule>
    <cfRule type="cellIs" dxfId="2414" priority="675" operator="between">
      <formula>2</formula>
      <formula>4</formula>
    </cfRule>
  </conditionalFormatting>
  <conditionalFormatting sqref="I42">
    <cfRule type="cellIs" dxfId="2413" priority="673" operator="greaterThan">
      <formula>20</formula>
    </cfRule>
  </conditionalFormatting>
  <conditionalFormatting sqref="H43 M43">
    <cfRule type="cellIs" dxfId="2412" priority="672" stopIfTrue="1" operator="between">
      <formula>8</formula>
      <formula>20</formula>
    </cfRule>
  </conditionalFormatting>
  <conditionalFormatting sqref="J43:K43">
    <cfRule type="cellIs" dxfId="2411" priority="671" stopIfTrue="1" operator="between">
      <formula>2</formula>
      <formula>8</formula>
    </cfRule>
  </conditionalFormatting>
  <conditionalFormatting sqref="O43">
    <cfRule type="cellIs" dxfId="2410" priority="668" stopIfTrue="1" operator="greaterThan">
      <formula>8</formula>
    </cfRule>
    <cfRule type="cellIs" dxfId="2409" priority="670" stopIfTrue="1" operator="greaterThan">
      <formula>8</formula>
    </cfRule>
  </conditionalFormatting>
  <conditionalFormatting sqref="T43 X43 N43">
    <cfRule type="cellIs" dxfId="2408" priority="669" stopIfTrue="1" operator="between">
      <formula>4</formula>
      <formula>20</formula>
    </cfRule>
  </conditionalFormatting>
  <conditionalFormatting sqref="S43">
    <cfRule type="cellIs" dxfId="2407" priority="667" stopIfTrue="1" operator="greaterThan">
      <formula>8</formula>
    </cfRule>
  </conditionalFormatting>
  <conditionalFormatting sqref="U43">
    <cfRule type="cellIs" dxfId="2406" priority="666" stopIfTrue="1" operator="between">
      <formula>4</formula>
      <formula>8</formula>
    </cfRule>
  </conditionalFormatting>
  <conditionalFormatting sqref="V43:W43 Y43">
    <cfRule type="cellIs" dxfId="2405" priority="665" stopIfTrue="1" operator="between">
      <formula>2</formula>
      <formula>8</formula>
    </cfRule>
  </conditionalFormatting>
  <conditionalFormatting sqref="Z43:AA43">
    <cfRule type="cellIs" dxfId="2404" priority="664" stopIfTrue="1" operator="greaterThan">
      <formula>12</formula>
    </cfRule>
  </conditionalFormatting>
  <conditionalFormatting sqref="AB43">
    <cfRule type="cellIs" dxfId="2403" priority="662" stopIfTrue="1" operator="equal">
      <formula>0</formula>
    </cfRule>
    <cfRule type="cellIs" dxfId="2402" priority="663" stopIfTrue="1" operator="equal">
      <formula>20</formula>
    </cfRule>
  </conditionalFormatting>
  <conditionalFormatting sqref="AC43:AD43">
    <cfRule type="cellIs" dxfId="2401" priority="661" stopIfTrue="1" operator="greaterThan">
      <formula>4</formula>
    </cfRule>
  </conditionalFormatting>
  <conditionalFormatting sqref="M43:N43 K43 T43:AA43">
    <cfRule type="cellIs" dxfId="2400" priority="660" stopIfTrue="1" operator="equal">
      <formula>0</formula>
    </cfRule>
  </conditionalFormatting>
  <conditionalFormatting sqref="AI43">
    <cfRule type="cellIs" dxfId="2399" priority="659" stopIfTrue="1" operator="lessThan">
      <formula>40</formula>
    </cfRule>
  </conditionalFormatting>
  <conditionalFormatting sqref="L43">
    <cfRule type="cellIs" dxfId="2398" priority="658" stopIfTrue="1" operator="greaterThan">
      <formula>20</formula>
    </cfRule>
  </conditionalFormatting>
  <conditionalFormatting sqref="R43">
    <cfRule type="cellIs" dxfId="2397" priority="657" operator="greaterThan">
      <formula>4</formula>
    </cfRule>
  </conditionalFormatting>
  <conditionalFormatting sqref="Z43 P43:Q43">
    <cfRule type="cellIs" dxfId="2396" priority="656" operator="greaterThan">
      <formula>12</formula>
    </cfRule>
  </conditionalFormatting>
  <conditionalFormatting sqref="AD43 AG43">
    <cfRule type="cellIs" dxfId="2395" priority="655" operator="greaterThan">
      <formula>2</formula>
    </cfRule>
  </conditionalFormatting>
  <conditionalFormatting sqref="AF43">
    <cfRule type="cellIs" dxfId="2394" priority="653" operator="equal">
      <formula>0</formula>
    </cfRule>
    <cfRule type="cellIs" dxfId="2393" priority="654" operator="between">
      <formula>2</formula>
      <formula>4</formula>
    </cfRule>
  </conditionalFormatting>
  <conditionalFormatting sqref="I43">
    <cfRule type="cellIs" dxfId="2392" priority="652" operator="greaterThan">
      <formula>20</formula>
    </cfRule>
  </conditionalFormatting>
  <conditionalFormatting sqref="H44 M44">
    <cfRule type="cellIs" dxfId="2391" priority="651" stopIfTrue="1" operator="between">
      <formula>8</formula>
      <formula>20</formula>
    </cfRule>
  </conditionalFormatting>
  <conditionalFormatting sqref="J44:K44">
    <cfRule type="cellIs" dxfId="2390" priority="650" stopIfTrue="1" operator="between">
      <formula>2</formula>
      <formula>8</formula>
    </cfRule>
  </conditionalFormatting>
  <conditionalFormatting sqref="O44">
    <cfRule type="cellIs" dxfId="2389" priority="647" stopIfTrue="1" operator="greaterThan">
      <formula>8</formula>
    </cfRule>
    <cfRule type="cellIs" dxfId="2388" priority="649" stopIfTrue="1" operator="greaterThan">
      <formula>8</formula>
    </cfRule>
  </conditionalFormatting>
  <conditionalFormatting sqref="T44 X44 N44">
    <cfRule type="cellIs" dxfId="2387" priority="648" stopIfTrue="1" operator="between">
      <formula>4</formula>
      <formula>20</formula>
    </cfRule>
  </conditionalFormatting>
  <conditionalFormatting sqref="S44">
    <cfRule type="cellIs" dxfId="2386" priority="646" stopIfTrue="1" operator="greaterThan">
      <formula>8</formula>
    </cfRule>
  </conditionalFormatting>
  <conditionalFormatting sqref="U44">
    <cfRule type="cellIs" dxfId="2385" priority="645" stopIfTrue="1" operator="between">
      <formula>4</formula>
      <formula>8</formula>
    </cfRule>
  </conditionalFormatting>
  <conditionalFormatting sqref="V44:W44 Y44">
    <cfRule type="cellIs" dxfId="2384" priority="644" stopIfTrue="1" operator="between">
      <formula>2</formula>
      <formula>8</formula>
    </cfRule>
  </conditionalFormatting>
  <conditionalFormatting sqref="Z44:AA44">
    <cfRule type="cellIs" dxfId="2383" priority="643" stopIfTrue="1" operator="greaterThan">
      <formula>12</formula>
    </cfRule>
  </conditionalFormatting>
  <conditionalFormatting sqref="AB44">
    <cfRule type="cellIs" dxfId="2382" priority="641" stopIfTrue="1" operator="equal">
      <formula>0</formula>
    </cfRule>
    <cfRule type="cellIs" dxfId="2381" priority="642" stopIfTrue="1" operator="equal">
      <formula>20</formula>
    </cfRule>
  </conditionalFormatting>
  <conditionalFormatting sqref="AC44:AD44">
    <cfRule type="cellIs" dxfId="2380" priority="640" stopIfTrue="1" operator="greaterThan">
      <formula>4</formula>
    </cfRule>
  </conditionalFormatting>
  <conditionalFormatting sqref="M44:N44 K44 T44:AA44">
    <cfRule type="cellIs" dxfId="2379" priority="639" stopIfTrue="1" operator="equal">
      <formula>0</formula>
    </cfRule>
  </conditionalFormatting>
  <conditionalFormatting sqref="AI44">
    <cfRule type="cellIs" dxfId="2378" priority="638" stopIfTrue="1" operator="lessThan">
      <formula>40</formula>
    </cfRule>
  </conditionalFormatting>
  <conditionalFormatting sqref="L44">
    <cfRule type="cellIs" dxfId="2377" priority="637" stopIfTrue="1" operator="greaterThan">
      <formula>20</formula>
    </cfRule>
  </conditionalFormatting>
  <conditionalFormatting sqref="R44">
    <cfRule type="cellIs" dxfId="2376" priority="636" operator="greaterThan">
      <formula>4</formula>
    </cfRule>
  </conditionalFormatting>
  <conditionalFormatting sqref="Z44 P44:Q44">
    <cfRule type="cellIs" dxfId="2375" priority="635" operator="greaterThan">
      <formula>12</formula>
    </cfRule>
  </conditionalFormatting>
  <conditionalFormatting sqref="AD44 AG44">
    <cfRule type="cellIs" dxfId="2374" priority="634" operator="greaterThan">
      <formula>2</formula>
    </cfRule>
  </conditionalFormatting>
  <conditionalFormatting sqref="AF44">
    <cfRule type="cellIs" dxfId="2373" priority="632" operator="equal">
      <formula>0</formula>
    </cfRule>
    <cfRule type="cellIs" dxfId="2372" priority="633" operator="between">
      <formula>2</formula>
      <formula>4</formula>
    </cfRule>
  </conditionalFormatting>
  <conditionalFormatting sqref="I44">
    <cfRule type="cellIs" dxfId="2371" priority="631" operator="greaterThan">
      <formula>20</formula>
    </cfRule>
  </conditionalFormatting>
  <conditionalFormatting sqref="H45 M45">
    <cfRule type="cellIs" dxfId="2370" priority="630" stopIfTrue="1" operator="between">
      <formula>8</formula>
      <formula>20</formula>
    </cfRule>
  </conditionalFormatting>
  <conditionalFormatting sqref="J45:K45">
    <cfRule type="cellIs" dxfId="2369" priority="629" stopIfTrue="1" operator="between">
      <formula>2</formula>
      <formula>8</formula>
    </cfRule>
  </conditionalFormatting>
  <conditionalFormatting sqref="O45">
    <cfRule type="cellIs" dxfId="2368" priority="626" stopIfTrue="1" operator="greaterThan">
      <formula>8</formula>
    </cfRule>
    <cfRule type="cellIs" dxfId="2367" priority="628" stopIfTrue="1" operator="greaterThan">
      <formula>8</formula>
    </cfRule>
  </conditionalFormatting>
  <conditionalFormatting sqref="T45 X45 N45">
    <cfRule type="cellIs" dxfId="2366" priority="627" stopIfTrue="1" operator="between">
      <formula>4</formula>
      <formula>20</formula>
    </cfRule>
  </conditionalFormatting>
  <conditionalFormatting sqref="S45">
    <cfRule type="cellIs" dxfId="2365" priority="625" stopIfTrue="1" operator="greaterThan">
      <formula>8</formula>
    </cfRule>
  </conditionalFormatting>
  <conditionalFormatting sqref="U45">
    <cfRule type="cellIs" dxfId="2364" priority="624" stopIfTrue="1" operator="between">
      <formula>4</formula>
      <formula>8</formula>
    </cfRule>
  </conditionalFormatting>
  <conditionalFormatting sqref="V45:W45 Y45">
    <cfRule type="cellIs" dxfId="2363" priority="623" stopIfTrue="1" operator="between">
      <formula>2</formula>
      <formula>8</formula>
    </cfRule>
  </conditionalFormatting>
  <conditionalFormatting sqref="Z45:AA45">
    <cfRule type="cellIs" dxfId="2362" priority="622" stopIfTrue="1" operator="greaterThan">
      <formula>12</formula>
    </cfRule>
  </conditionalFormatting>
  <conditionalFormatting sqref="AB45">
    <cfRule type="cellIs" dxfId="2361" priority="620" stopIfTrue="1" operator="equal">
      <formula>0</formula>
    </cfRule>
    <cfRule type="cellIs" dxfId="2360" priority="621" stopIfTrue="1" operator="equal">
      <formula>20</formula>
    </cfRule>
  </conditionalFormatting>
  <conditionalFormatting sqref="AC45:AD45">
    <cfRule type="cellIs" dxfId="2359" priority="619" stopIfTrue="1" operator="greaterThan">
      <formula>4</formula>
    </cfRule>
  </conditionalFormatting>
  <conditionalFormatting sqref="M45:N45 K45 T45:AA45">
    <cfRule type="cellIs" dxfId="2358" priority="618" stopIfTrue="1" operator="equal">
      <formula>0</formula>
    </cfRule>
  </conditionalFormatting>
  <conditionalFormatting sqref="AI45">
    <cfRule type="cellIs" dxfId="2357" priority="617" stopIfTrue="1" operator="lessThan">
      <formula>40</formula>
    </cfRule>
  </conditionalFormatting>
  <conditionalFormatting sqref="L45">
    <cfRule type="cellIs" dxfId="2356" priority="616" stopIfTrue="1" operator="greaterThan">
      <formula>20</formula>
    </cfRule>
  </conditionalFormatting>
  <conditionalFormatting sqref="R45">
    <cfRule type="cellIs" dxfId="2355" priority="615" operator="greaterThan">
      <formula>4</formula>
    </cfRule>
  </conditionalFormatting>
  <conditionalFormatting sqref="Z45 P45:Q45">
    <cfRule type="cellIs" dxfId="2354" priority="614" operator="greaterThan">
      <formula>12</formula>
    </cfRule>
  </conditionalFormatting>
  <conditionalFormatting sqref="AD45 AG45">
    <cfRule type="cellIs" dxfId="2353" priority="613" operator="greaterThan">
      <formula>2</formula>
    </cfRule>
  </conditionalFormatting>
  <conditionalFormatting sqref="AF45">
    <cfRule type="cellIs" dxfId="2352" priority="611" operator="equal">
      <formula>0</formula>
    </cfRule>
    <cfRule type="cellIs" dxfId="2351" priority="612" operator="between">
      <formula>2</formula>
      <formula>4</formula>
    </cfRule>
  </conditionalFormatting>
  <conditionalFormatting sqref="I45">
    <cfRule type="cellIs" dxfId="2350" priority="610" operator="greaterThan">
      <formula>20</formula>
    </cfRule>
  </conditionalFormatting>
  <conditionalFormatting sqref="H46 M46">
    <cfRule type="cellIs" dxfId="2349" priority="609" stopIfTrue="1" operator="between">
      <formula>8</formula>
      <formula>20</formula>
    </cfRule>
  </conditionalFormatting>
  <conditionalFormatting sqref="J46:K46">
    <cfRule type="cellIs" dxfId="2348" priority="608" stopIfTrue="1" operator="between">
      <formula>2</formula>
      <formula>8</formula>
    </cfRule>
  </conditionalFormatting>
  <conditionalFormatting sqref="O46">
    <cfRule type="cellIs" dxfId="2347" priority="605" stopIfTrue="1" operator="greaterThan">
      <formula>8</formula>
    </cfRule>
    <cfRule type="cellIs" dxfId="2346" priority="607" stopIfTrue="1" operator="greaterThan">
      <formula>8</formula>
    </cfRule>
  </conditionalFormatting>
  <conditionalFormatting sqref="T46 X46 N46">
    <cfRule type="cellIs" dxfId="2345" priority="606" stopIfTrue="1" operator="between">
      <formula>4</formula>
      <formula>20</formula>
    </cfRule>
  </conditionalFormatting>
  <conditionalFormatting sqref="S46">
    <cfRule type="cellIs" dxfId="2344" priority="604" stopIfTrue="1" operator="greaterThan">
      <formula>8</formula>
    </cfRule>
  </conditionalFormatting>
  <conditionalFormatting sqref="U46">
    <cfRule type="cellIs" dxfId="2343" priority="603" stopIfTrue="1" operator="between">
      <formula>4</formula>
      <formula>8</formula>
    </cfRule>
  </conditionalFormatting>
  <conditionalFormatting sqref="V46:W46 Y46">
    <cfRule type="cellIs" dxfId="2342" priority="602" stopIfTrue="1" operator="between">
      <formula>2</formula>
      <formula>8</formula>
    </cfRule>
  </conditionalFormatting>
  <conditionalFormatting sqref="Z46:AA46">
    <cfRule type="cellIs" dxfId="2341" priority="601" stopIfTrue="1" operator="greaterThan">
      <formula>12</formula>
    </cfRule>
  </conditionalFormatting>
  <conditionalFormatting sqref="AB46">
    <cfRule type="cellIs" dxfId="2340" priority="599" stopIfTrue="1" operator="equal">
      <formula>0</formula>
    </cfRule>
    <cfRule type="cellIs" dxfId="2339" priority="600" stopIfTrue="1" operator="equal">
      <formula>20</formula>
    </cfRule>
  </conditionalFormatting>
  <conditionalFormatting sqref="AC46:AD46">
    <cfRule type="cellIs" dxfId="2338" priority="598" stopIfTrue="1" operator="greaterThan">
      <formula>4</formula>
    </cfRule>
  </conditionalFormatting>
  <conditionalFormatting sqref="M46:N46 K46 T46:AA46">
    <cfRule type="cellIs" dxfId="2337" priority="597" stopIfTrue="1" operator="equal">
      <formula>0</formula>
    </cfRule>
  </conditionalFormatting>
  <conditionalFormatting sqref="AI46">
    <cfRule type="cellIs" dxfId="2336" priority="596" stopIfTrue="1" operator="lessThan">
      <formula>40</formula>
    </cfRule>
  </conditionalFormatting>
  <conditionalFormatting sqref="L46">
    <cfRule type="cellIs" dxfId="2335" priority="595" stopIfTrue="1" operator="greaterThan">
      <formula>20</formula>
    </cfRule>
  </conditionalFormatting>
  <conditionalFormatting sqref="R46">
    <cfRule type="cellIs" dxfId="2334" priority="594" operator="greaterThan">
      <formula>4</formula>
    </cfRule>
  </conditionalFormatting>
  <conditionalFormatting sqref="Z46 P46:Q46">
    <cfRule type="cellIs" dxfId="2333" priority="593" operator="greaterThan">
      <formula>12</formula>
    </cfRule>
  </conditionalFormatting>
  <conditionalFormatting sqref="AD46 AG46">
    <cfRule type="cellIs" dxfId="2332" priority="592" operator="greaterThan">
      <formula>2</formula>
    </cfRule>
  </conditionalFormatting>
  <conditionalFormatting sqref="AF46">
    <cfRule type="cellIs" dxfId="2331" priority="590" operator="equal">
      <formula>0</formula>
    </cfRule>
    <cfRule type="cellIs" dxfId="2330" priority="591" operator="between">
      <formula>2</formula>
      <formula>4</formula>
    </cfRule>
  </conditionalFormatting>
  <conditionalFormatting sqref="I46">
    <cfRule type="cellIs" dxfId="2329" priority="589" operator="greaterThan">
      <formula>20</formula>
    </cfRule>
  </conditionalFormatting>
  <conditionalFormatting sqref="H47 M47">
    <cfRule type="cellIs" dxfId="2328" priority="588" stopIfTrue="1" operator="between">
      <formula>8</formula>
      <formula>20</formula>
    </cfRule>
  </conditionalFormatting>
  <conditionalFormatting sqref="J47:K47">
    <cfRule type="cellIs" dxfId="2327" priority="587" stopIfTrue="1" operator="between">
      <formula>2</formula>
      <formula>8</formula>
    </cfRule>
  </conditionalFormatting>
  <conditionalFormatting sqref="O47">
    <cfRule type="cellIs" dxfId="2326" priority="584" stopIfTrue="1" operator="greaterThan">
      <formula>8</formula>
    </cfRule>
    <cfRule type="cellIs" dxfId="2325" priority="586" stopIfTrue="1" operator="greaterThan">
      <formula>8</formula>
    </cfRule>
  </conditionalFormatting>
  <conditionalFormatting sqref="T47 X47 N47">
    <cfRule type="cellIs" dxfId="2324" priority="585" stopIfTrue="1" operator="between">
      <formula>4</formula>
      <formula>20</formula>
    </cfRule>
  </conditionalFormatting>
  <conditionalFormatting sqref="S47">
    <cfRule type="cellIs" dxfId="2323" priority="583" stopIfTrue="1" operator="greaterThan">
      <formula>8</formula>
    </cfRule>
  </conditionalFormatting>
  <conditionalFormatting sqref="U47">
    <cfRule type="cellIs" dxfId="2322" priority="582" stopIfTrue="1" operator="between">
      <formula>4</formula>
      <formula>8</formula>
    </cfRule>
  </conditionalFormatting>
  <conditionalFormatting sqref="V47:W47 Y47">
    <cfRule type="cellIs" dxfId="2321" priority="581" stopIfTrue="1" operator="between">
      <formula>2</formula>
      <formula>8</formula>
    </cfRule>
  </conditionalFormatting>
  <conditionalFormatting sqref="Z47:AA47">
    <cfRule type="cellIs" dxfId="2320" priority="580" stopIfTrue="1" operator="greaterThan">
      <formula>12</formula>
    </cfRule>
  </conditionalFormatting>
  <conditionalFormatting sqref="AB47">
    <cfRule type="cellIs" dxfId="2319" priority="578" stopIfTrue="1" operator="equal">
      <formula>0</formula>
    </cfRule>
    <cfRule type="cellIs" dxfId="2318" priority="579" stopIfTrue="1" operator="equal">
      <formula>20</formula>
    </cfRule>
  </conditionalFormatting>
  <conditionalFormatting sqref="AC47:AD47">
    <cfRule type="cellIs" dxfId="2317" priority="577" stopIfTrue="1" operator="greaterThan">
      <formula>4</formula>
    </cfRule>
  </conditionalFormatting>
  <conditionalFormatting sqref="M47:N47 K47 T47:AA47">
    <cfRule type="cellIs" dxfId="2316" priority="576" stopIfTrue="1" operator="equal">
      <formula>0</formula>
    </cfRule>
  </conditionalFormatting>
  <conditionalFormatting sqref="AI47">
    <cfRule type="cellIs" dxfId="2315" priority="575" stopIfTrue="1" operator="lessThan">
      <formula>40</formula>
    </cfRule>
  </conditionalFormatting>
  <conditionalFormatting sqref="L47">
    <cfRule type="cellIs" dxfId="2314" priority="574" stopIfTrue="1" operator="greaterThan">
      <formula>20</formula>
    </cfRule>
  </conditionalFormatting>
  <conditionalFormatting sqref="R47">
    <cfRule type="cellIs" dxfId="2313" priority="573" operator="greaterThan">
      <formula>4</formula>
    </cfRule>
  </conditionalFormatting>
  <conditionalFormatting sqref="Z47 P47:Q47">
    <cfRule type="cellIs" dxfId="2312" priority="572" operator="greaterThan">
      <formula>12</formula>
    </cfRule>
  </conditionalFormatting>
  <conditionalFormatting sqref="AD47 AG47">
    <cfRule type="cellIs" dxfId="2311" priority="571" operator="greaterThan">
      <formula>2</formula>
    </cfRule>
  </conditionalFormatting>
  <conditionalFormatting sqref="AF47">
    <cfRule type="cellIs" dxfId="2310" priority="569" operator="equal">
      <formula>0</formula>
    </cfRule>
    <cfRule type="cellIs" dxfId="2309" priority="570" operator="between">
      <formula>2</formula>
      <formula>4</formula>
    </cfRule>
  </conditionalFormatting>
  <conditionalFormatting sqref="I47">
    <cfRule type="cellIs" dxfId="2308" priority="568" operator="greaterThan">
      <formula>20</formula>
    </cfRule>
  </conditionalFormatting>
  <conditionalFormatting sqref="H48 M48">
    <cfRule type="cellIs" dxfId="2307" priority="567" stopIfTrue="1" operator="between">
      <formula>8</formula>
      <formula>20</formula>
    </cfRule>
  </conditionalFormatting>
  <conditionalFormatting sqref="J48:K48">
    <cfRule type="cellIs" dxfId="2306" priority="566" stopIfTrue="1" operator="between">
      <formula>2</formula>
      <formula>8</formula>
    </cfRule>
  </conditionalFormatting>
  <conditionalFormatting sqref="O48">
    <cfRule type="cellIs" dxfId="2305" priority="563" stopIfTrue="1" operator="greaterThan">
      <formula>8</formula>
    </cfRule>
    <cfRule type="cellIs" dxfId="2304" priority="565" stopIfTrue="1" operator="greaterThan">
      <formula>8</formula>
    </cfRule>
  </conditionalFormatting>
  <conditionalFormatting sqref="T48 X48 N48">
    <cfRule type="cellIs" dxfId="2303" priority="564" stopIfTrue="1" operator="between">
      <formula>4</formula>
      <formula>20</formula>
    </cfRule>
  </conditionalFormatting>
  <conditionalFormatting sqref="S48">
    <cfRule type="cellIs" dxfId="2302" priority="562" stopIfTrue="1" operator="greaterThan">
      <formula>8</formula>
    </cfRule>
  </conditionalFormatting>
  <conditionalFormatting sqref="U48">
    <cfRule type="cellIs" dxfId="2301" priority="561" stopIfTrue="1" operator="between">
      <formula>4</formula>
      <formula>8</formula>
    </cfRule>
  </conditionalFormatting>
  <conditionalFormatting sqref="V48:W48 Y48">
    <cfRule type="cellIs" dxfId="2300" priority="560" stopIfTrue="1" operator="between">
      <formula>2</formula>
      <formula>8</formula>
    </cfRule>
  </conditionalFormatting>
  <conditionalFormatting sqref="Z48:AA48">
    <cfRule type="cellIs" dxfId="2299" priority="559" stopIfTrue="1" operator="greaterThan">
      <formula>12</formula>
    </cfRule>
  </conditionalFormatting>
  <conditionalFormatting sqref="AB48">
    <cfRule type="cellIs" dxfId="2298" priority="557" stopIfTrue="1" operator="equal">
      <formula>0</formula>
    </cfRule>
    <cfRule type="cellIs" dxfId="2297" priority="558" stopIfTrue="1" operator="equal">
      <formula>20</formula>
    </cfRule>
  </conditionalFormatting>
  <conditionalFormatting sqref="AC48:AD48">
    <cfRule type="cellIs" dxfId="2296" priority="556" stopIfTrue="1" operator="greaterThan">
      <formula>4</formula>
    </cfRule>
  </conditionalFormatting>
  <conditionalFormatting sqref="M48:N48 K48 T48:AA48">
    <cfRule type="cellIs" dxfId="2295" priority="555" stopIfTrue="1" operator="equal">
      <formula>0</formula>
    </cfRule>
  </conditionalFormatting>
  <conditionalFormatting sqref="AI48">
    <cfRule type="cellIs" dxfId="2294" priority="554" stopIfTrue="1" operator="lessThan">
      <formula>40</formula>
    </cfRule>
  </conditionalFormatting>
  <conditionalFormatting sqref="L48">
    <cfRule type="cellIs" dxfId="2293" priority="553" stopIfTrue="1" operator="greaterThan">
      <formula>20</formula>
    </cfRule>
  </conditionalFormatting>
  <conditionalFormatting sqref="R48">
    <cfRule type="cellIs" dxfId="2292" priority="552" operator="greaterThan">
      <formula>4</formula>
    </cfRule>
  </conditionalFormatting>
  <conditionalFormatting sqref="Z48 P48:Q48">
    <cfRule type="cellIs" dxfId="2291" priority="551" operator="greaterThan">
      <formula>12</formula>
    </cfRule>
  </conditionalFormatting>
  <conditionalFormatting sqref="AD48 AG48">
    <cfRule type="cellIs" dxfId="2290" priority="550" operator="greaterThan">
      <formula>2</formula>
    </cfRule>
  </conditionalFormatting>
  <conditionalFormatting sqref="AF48">
    <cfRule type="cellIs" dxfId="2289" priority="548" operator="equal">
      <formula>0</formula>
    </cfRule>
    <cfRule type="cellIs" dxfId="2288" priority="549" operator="between">
      <formula>2</formula>
      <formula>4</formula>
    </cfRule>
  </conditionalFormatting>
  <conditionalFormatting sqref="I48">
    <cfRule type="cellIs" dxfId="2287" priority="547" operator="greaterThan">
      <formula>20</formula>
    </cfRule>
  </conditionalFormatting>
  <conditionalFormatting sqref="H49 M49">
    <cfRule type="cellIs" dxfId="2286" priority="546" stopIfTrue="1" operator="between">
      <formula>8</formula>
      <formula>20</formula>
    </cfRule>
  </conditionalFormatting>
  <conditionalFormatting sqref="J49:K49">
    <cfRule type="cellIs" dxfId="2285" priority="545" stopIfTrue="1" operator="between">
      <formula>2</formula>
      <formula>8</formula>
    </cfRule>
  </conditionalFormatting>
  <conditionalFormatting sqref="O49">
    <cfRule type="cellIs" dxfId="2284" priority="542" stopIfTrue="1" operator="greaterThan">
      <formula>8</formula>
    </cfRule>
    <cfRule type="cellIs" dxfId="2283" priority="544" stopIfTrue="1" operator="greaterThan">
      <formula>8</formula>
    </cfRule>
  </conditionalFormatting>
  <conditionalFormatting sqref="T49 X49 N49">
    <cfRule type="cellIs" dxfId="2282" priority="543" stopIfTrue="1" operator="between">
      <formula>4</formula>
      <formula>20</formula>
    </cfRule>
  </conditionalFormatting>
  <conditionalFormatting sqref="S49">
    <cfRule type="cellIs" dxfId="2281" priority="541" stopIfTrue="1" operator="greaterThan">
      <formula>8</formula>
    </cfRule>
  </conditionalFormatting>
  <conditionalFormatting sqref="U49">
    <cfRule type="cellIs" dxfId="2280" priority="540" stopIfTrue="1" operator="between">
      <formula>4</formula>
      <formula>8</formula>
    </cfRule>
  </conditionalFormatting>
  <conditionalFormatting sqref="V49:W49 Y49">
    <cfRule type="cellIs" dxfId="2279" priority="539" stopIfTrue="1" operator="between">
      <formula>2</formula>
      <formula>8</formula>
    </cfRule>
  </conditionalFormatting>
  <conditionalFormatting sqref="Z49:AA49">
    <cfRule type="cellIs" dxfId="2278" priority="538" stopIfTrue="1" operator="greaterThan">
      <formula>12</formula>
    </cfRule>
  </conditionalFormatting>
  <conditionalFormatting sqref="AB49">
    <cfRule type="cellIs" dxfId="2277" priority="536" stopIfTrue="1" operator="equal">
      <formula>0</formula>
    </cfRule>
    <cfRule type="cellIs" dxfId="2276" priority="537" stopIfTrue="1" operator="equal">
      <formula>20</formula>
    </cfRule>
  </conditionalFormatting>
  <conditionalFormatting sqref="AC49:AD49">
    <cfRule type="cellIs" dxfId="2275" priority="535" stopIfTrue="1" operator="greaterThan">
      <formula>4</formula>
    </cfRule>
  </conditionalFormatting>
  <conditionalFormatting sqref="M49:N49 K49 T49:AA49">
    <cfRule type="cellIs" dxfId="2274" priority="534" stopIfTrue="1" operator="equal">
      <formula>0</formula>
    </cfRule>
  </conditionalFormatting>
  <conditionalFormatting sqref="AI49">
    <cfRule type="cellIs" dxfId="2273" priority="533" stopIfTrue="1" operator="lessThan">
      <formula>40</formula>
    </cfRule>
  </conditionalFormatting>
  <conditionalFormatting sqref="L49">
    <cfRule type="cellIs" dxfId="2272" priority="532" stopIfTrue="1" operator="greaterThan">
      <formula>20</formula>
    </cfRule>
  </conditionalFormatting>
  <conditionalFormatting sqref="R49">
    <cfRule type="cellIs" dxfId="2271" priority="531" operator="greaterThan">
      <formula>4</formula>
    </cfRule>
  </conditionalFormatting>
  <conditionalFormatting sqref="Z49 P49:Q49">
    <cfRule type="cellIs" dxfId="2270" priority="530" operator="greaterThan">
      <formula>12</formula>
    </cfRule>
  </conditionalFormatting>
  <conditionalFormatting sqref="AD49 AG49">
    <cfRule type="cellIs" dxfId="2269" priority="529" operator="greaterThan">
      <formula>2</formula>
    </cfRule>
  </conditionalFormatting>
  <conditionalFormatting sqref="AF49">
    <cfRule type="cellIs" dxfId="2268" priority="527" operator="equal">
      <formula>0</formula>
    </cfRule>
    <cfRule type="cellIs" dxfId="2267" priority="528" operator="between">
      <formula>2</formula>
      <formula>4</formula>
    </cfRule>
  </conditionalFormatting>
  <conditionalFormatting sqref="I49">
    <cfRule type="cellIs" dxfId="2266" priority="526" operator="greaterThan">
      <formula>20</formula>
    </cfRule>
  </conditionalFormatting>
  <conditionalFormatting sqref="H50 M50">
    <cfRule type="cellIs" dxfId="2265" priority="525" stopIfTrue="1" operator="between">
      <formula>8</formula>
      <formula>20</formula>
    </cfRule>
  </conditionalFormatting>
  <conditionalFormatting sqref="J50:K50">
    <cfRule type="cellIs" dxfId="2264" priority="524" stopIfTrue="1" operator="between">
      <formula>2</formula>
      <formula>8</formula>
    </cfRule>
  </conditionalFormatting>
  <conditionalFormatting sqref="O50">
    <cfRule type="cellIs" dxfId="2263" priority="521" stopIfTrue="1" operator="greaterThan">
      <formula>8</formula>
    </cfRule>
    <cfRule type="cellIs" dxfId="2262" priority="523" stopIfTrue="1" operator="greaterThan">
      <formula>8</formula>
    </cfRule>
  </conditionalFormatting>
  <conditionalFormatting sqref="T50 X50 N50">
    <cfRule type="cellIs" dxfId="2261" priority="522" stopIfTrue="1" operator="between">
      <formula>4</formula>
      <formula>20</formula>
    </cfRule>
  </conditionalFormatting>
  <conditionalFormatting sqref="S50">
    <cfRule type="cellIs" dxfId="2260" priority="520" stopIfTrue="1" operator="greaterThan">
      <formula>8</formula>
    </cfRule>
  </conditionalFormatting>
  <conditionalFormatting sqref="U50">
    <cfRule type="cellIs" dxfId="2259" priority="519" stopIfTrue="1" operator="between">
      <formula>4</formula>
      <formula>8</formula>
    </cfRule>
  </conditionalFormatting>
  <conditionalFormatting sqref="V50:W50 Y50">
    <cfRule type="cellIs" dxfId="2258" priority="518" stopIfTrue="1" operator="between">
      <formula>2</formula>
      <formula>8</formula>
    </cfRule>
  </conditionalFormatting>
  <conditionalFormatting sqref="Z50:AA50">
    <cfRule type="cellIs" dxfId="2257" priority="517" stopIfTrue="1" operator="greaterThan">
      <formula>12</formula>
    </cfRule>
  </conditionalFormatting>
  <conditionalFormatting sqref="AB50">
    <cfRule type="cellIs" dxfId="2256" priority="515" stopIfTrue="1" operator="equal">
      <formula>0</formula>
    </cfRule>
    <cfRule type="cellIs" dxfId="2255" priority="516" stopIfTrue="1" operator="equal">
      <formula>20</formula>
    </cfRule>
  </conditionalFormatting>
  <conditionalFormatting sqref="AC50:AD50">
    <cfRule type="cellIs" dxfId="2254" priority="514" stopIfTrue="1" operator="greaterThan">
      <formula>4</formula>
    </cfRule>
  </conditionalFormatting>
  <conditionalFormatting sqref="M50:N50 K50 T50:AA50">
    <cfRule type="cellIs" dxfId="2253" priority="513" stopIfTrue="1" operator="equal">
      <formula>0</formula>
    </cfRule>
  </conditionalFormatting>
  <conditionalFormatting sqref="AI50">
    <cfRule type="cellIs" dxfId="2252" priority="512" stopIfTrue="1" operator="lessThan">
      <formula>40</formula>
    </cfRule>
  </conditionalFormatting>
  <conditionalFormatting sqref="L50">
    <cfRule type="cellIs" dxfId="2251" priority="511" stopIfTrue="1" operator="greaterThan">
      <formula>20</formula>
    </cfRule>
  </conditionalFormatting>
  <conditionalFormatting sqref="R50">
    <cfRule type="cellIs" dxfId="2250" priority="510" operator="greaterThan">
      <formula>4</formula>
    </cfRule>
  </conditionalFormatting>
  <conditionalFormatting sqref="Z50 P50:Q50">
    <cfRule type="cellIs" dxfId="2249" priority="509" operator="greaterThan">
      <formula>12</formula>
    </cfRule>
  </conditionalFormatting>
  <conditionalFormatting sqref="AD50 AG50">
    <cfRule type="cellIs" dxfId="2248" priority="508" operator="greaterThan">
      <formula>2</formula>
    </cfRule>
  </conditionalFormatting>
  <conditionalFormatting sqref="AF50">
    <cfRule type="cellIs" dxfId="2247" priority="506" operator="equal">
      <formula>0</formula>
    </cfRule>
    <cfRule type="cellIs" dxfId="2246" priority="507" operator="between">
      <formula>2</formula>
      <formula>4</formula>
    </cfRule>
  </conditionalFormatting>
  <conditionalFormatting sqref="I50">
    <cfRule type="cellIs" dxfId="2245" priority="505" operator="greaterThan">
      <formula>20</formula>
    </cfRule>
  </conditionalFormatting>
  <conditionalFormatting sqref="H51 M51">
    <cfRule type="cellIs" dxfId="2244" priority="504" stopIfTrue="1" operator="between">
      <formula>8</formula>
      <formula>20</formula>
    </cfRule>
  </conditionalFormatting>
  <conditionalFormatting sqref="J51:K51">
    <cfRule type="cellIs" dxfId="2243" priority="503" stopIfTrue="1" operator="between">
      <formula>2</formula>
      <formula>8</formula>
    </cfRule>
  </conditionalFormatting>
  <conditionalFormatting sqref="O51">
    <cfRule type="cellIs" dxfId="2242" priority="500" stopIfTrue="1" operator="greaterThan">
      <formula>8</formula>
    </cfRule>
    <cfRule type="cellIs" dxfId="2241" priority="502" stopIfTrue="1" operator="greaterThan">
      <formula>8</formula>
    </cfRule>
  </conditionalFormatting>
  <conditionalFormatting sqref="T51 X51 N51">
    <cfRule type="cellIs" dxfId="2240" priority="501" stopIfTrue="1" operator="between">
      <formula>4</formula>
      <formula>20</formula>
    </cfRule>
  </conditionalFormatting>
  <conditionalFormatting sqref="S51">
    <cfRule type="cellIs" dxfId="2239" priority="499" stopIfTrue="1" operator="greaterThan">
      <formula>8</formula>
    </cfRule>
  </conditionalFormatting>
  <conditionalFormatting sqref="U51">
    <cfRule type="cellIs" dxfId="2238" priority="498" stopIfTrue="1" operator="between">
      <formula>4</formula>
      <formula>8</formula>
    </cfRule>
  </conditionalFormatting>
  <conditionalFormatting sqref="V51:W51 Y51">
    <cfRule type="cellIs" dxfId="2237" priority="497" stopIfTrue="1" operator="between">
      <formula>2</formula>
      <formula>8</formula>
    </cfRule>
  </conditionalFormatting>
  <conditionalFormatting sqref="Z51:AA51">
    <cfRule type="cellIs" dxfId="2236" priority="496" stopIfTrue="1" operator="greaterThan">
      <formula>12</formula>
    </cfRule>
  </conditionalFormatting>
  <conditionalFormatting sqref="AB51">
    <cfRule type="cellIs" dxfId="2235" priority="494" stopIfTrue="1" operator="equal">
      <formula>0</formula>
    </cfRule>
    <cfRule type="cellIs" dxfId="2234" priority="495" stopIfTrue="1" operator="equal">
      <formula>20</formula>
    </cfRule>
  </conditionalFormatting>
  <conditionalFormatting sqref="AC51:AD51">
    <cfRule type="cellIs" dxfId="2233" priority="493" stopIfTrue="1" operator="greaterThan">
      <formula>4</formula>
    </cfRule>
  </conditionalFormatting>
  <conditionalFormatting sqref="M51:N51 K51 T51:AA51">
    <cfRule type="cellIs" dxfId="2232" priority="492" stopIfTrue="1" operator="equal">
      <formula>0</formula>
    </cfRule>
  </conditionalFormatting>
  <conditionalFormatting sqref="AI51">
    <cfRule type="cellIs" dxfId="2231" priority="491" stopIfTrue="1" operator="lessThan">
      <formula>40</formula>
    </cfRule>
  </conditionalFormatting>
  <conditionalFormatting sqref="L51">
    <cfRule type="cellIs" dxfId="2230" priority="490" stopIfTrue="1" operator="greaterThan">
      <formula>20</formula>
    </cfRule>
  </conditionalFormatting>
  <conditionalFormatting sqref="R51">
    <cfRule type="cellIs" dxfId="2229" priority="489" operator="greaterThan">
      <formula>4</formula>
    </cfRule>
  </conditionalFormatting>
  <conditionalFormatting sqref="Z51 P51:Q51">
    <cfRule type="cellIs" dxfId="2228" priority="488" operator="greaterThan">
      <formula>12</formula>
    </cfRule>
  </conditionalFormatting>
  <conditionalFormatting sqref="AD51 AG51">
    <cfRule type="cellIs" dxfId="2227" priority="487" operator="greaterThan">
      <formula>2</formula>
    </cfRule>
  </conditionalFormatting>
  <conditionalFormatting sqref="AF51">
    <cfRule type="cellIs" dxfId="2226" priority="485" operator="equal">
      <formula>0</formula>
    </cfRule>
    <cfRule type="cellIs" dxfId="2225" priority="486" operator="between">
      <formula>2</formula>
      <formula>4</formula>
    </cfRule>
  </conditionalFormatting>
  <conditionalFormatting sqref="I51">
    <cfRule type="cellIs" dxfId="2224" priority="484" operator="greaterThan">
      <formula>20</formula>
    </cfRule>
  </conditionalFormatting>
  <conditionalFormatting sqref="H52 M52">
    <cfRule type="cellIs" dxfId="2223" priority="483" stopIfTrue="1" operator="between">
      <formula>8</formula>
      <formula>20</formula>
    </cfRule>
  </conditionalFormatting>
  <conditionalFormatting sqref="J52:K52">
    <cfRule type="cellIs" dxfId="2222" priority="482" stopIfTrue="1" operator="between">
      <formula>2</formula>
      <formula>8</formula>
    </cfRule>
  </conditionalFormatting>
  <conditionalFormatting sqref="O52">
    <cfRule type="cellIs" dxfId="2221" priority="479" stopIfTrue="1" operator="greaterThan">
      <formula>8</formula>
    </cfRule>
    <cfRule type="cellIs" dxfId="2220" priority="481" stopIfTrue="1" operator="greaterThan">
      <formula>8</formula>
    </cfRule>
  </conditionalFormatting>
  <conditionalFormatting sqref="T52 X52 N52">
    <cfRule type="cellIs" dxfId="2219" priority="480" stopIfTrue="1" operator="between">
      <formula>4</formula>
      <formula>20</formula>
    </cfRule>
  </conditionalFormatting>
  <conditionalFormatting sqref="S52">
    <cfRule type="cellIs" dxfId="2218" priority="478" stopIfTrue="1" operator="greaterThan">
      <formula>8</formula>
    </cfRule>
  </conditionalFormatting>
  <conditionalFormatting sqref="U52">
    <cfRule type="cellIs" dxfId="2217" priority="477" stopIfTrue="1" operator="between">
      <formula>4</formula>
      <formula>8</formula>
    </cfRule>
  </conditionalFormatting>
  <conditionalFormatting sqref="V52:W52 Y52">
    <cfRule type="cellIs" dxfId="2216" priority="476" stopIfTrue="1" operator="between">
      <formula>2</formula>
      <formula>8</formula>
    </cfRule>
  </conditionalFormatting>
  <conditionalFormatting sqref="Z52:AA52">
    <cfRule type="cellIs" dxfId="2215" priority="475" stopIfTrue="1" operator="greaterThan">
      <formula>12</formula>
    </cfRule>
  </conditionalFormatting>
  <conditionalFormatting sqref="AB52">
    <cfRule type="cellIs" dxfId="2214" priority="473" stopIfTrue="1" operator="equal">
      <formula>0</formula>
    </cfRule>
    <cfRule type="cellIs" dxfId="2213" priority="474" stopIfTrue="1" operator="equal">
      <formula>20</formula>
    </cfRule>
  </conditionalFormatting>
  <conditionalFormatting sqref="AC52:AD52">
    <cfRule type="cellIs" dxfId="2212" priority="472" stopIfTrue="1" operator="greaterThan">
      <formula>4</formula>
    </cfRule>
  </conditionalFormatting>
  <conditionalFormatting sqref="M52:N52 K52 T52:AA52">
    <cfRule type="cellIs" dxfId="2211" priority="471" stopIfTrue="1" operator="equal">
      <formula>0</formula>
    </cfRule>
  </conditionalFormatting>
  <conditionalFormatting sqref="AI52">
    <cfRule type="cellIs" dxfId="2210" priority="470" stopIfTrue="1" operator="lessThan">
      <formula>40</formula>
    </cfRule>
  </conditionalFormatting>
  <conditionalFormatting sqref="L52">
    <cfRule type="cellIs" dxfId="2209" priority="469" stopIfTrue="1" operator="greaterThan">
      <formula>20</formula>
    </cfRule>
  </conditionalFormatting>
  <conditionalFormatting sqref="R52">
    <cfRule type="cellIs" dxfId="2208" priority="468" operator="greaterThan">
      <formula>4</formula>
    </cfRule>
  </conditionalFormatting>
  <conditionalFormatting sqref="Z52 P52:Q52">
    <cfRule type="cellIs" dxfId="2207" priority="467" operator="greaterThan">
      <formula>12</formula>
    </cfRule>
  </conditionalFormatting>
  <conditionalFormatting sqref="AD52 AG52">
    <cfRule type="cellIs" dxfId="2206" priority="466" operator="greaterThan">
      <formula>2</formula>
    </cfRule>
  </conditionalFormatting>
  <conditionalFormatting sqref="AF52">
    <cfRule type="cellIs" dxfId="2205" priority="464" operator="equal">
      <formula>0</formula>
    </cfRule>
    <cfRule type="cellIs" dxfId="2204" priority="465" operator="between">
      <formula>2</formula>
      <formula>4</formula>
    </cfRule>
  </conditionalFormatting>
  <conditionalFormatting sqref="I52">
    <cfRule type="cellIs" dxfId="2203" priority="463" operator="greaterThan">
      <formula>20</formula>
    </cfRule>
  </conditionalFormatting>
  <conditionalFormatting sqref="H53 M53">
    <cfRule type="cellIs" dxfId="2202" priority="462" stopIfTrue="1" operator="between">
      <formula>8</formula>
      <formula>20</formula>
    </cfRule>
  </conditionalFormatting>
  <conditionalFormatting sqref="J53:K53">
    <cfRule type="cellIs" dxfId="2201" priority="461" stopIfTrue="1" operator="between">
      <formula>2</formula>
      <formula>8</formula>
    </cfRule>
  </conditionalFormatting>
  <conditionalFormatting sqref="O53">
    <cfRule type="cellIs" dxfId="2200" priority="458" stopIfTrue="1" operator="greaterThan">
      <formula>8</formula>
    </cfRule>
    <cfRule type="cellIs" dxfId="2199" priority="460" stopIfTrue="1" operator="greaterThan">
      <formula>8</formula>
    </cfRule>
  </conditionalFormatting>
  <conditionalFormatting sqref="T53 X53 N53">
    <cfRule type="cellIs" dxfId="2198" priority="459" stopIfTrue="1" operator="between">
      <formula>4</formula>
      <formula>20</formula>
    </cfRule>
  </conditionalFormatting>
  <conditionalFormatting sqref="S53">
    <cfRule type="cellIs" dxfId="2197" priority="457" stopIfTrue="1" operator="greaterThan">
      <formula>8</formula>
    </cfRule>
  </conditionalFormatting>
  <conditionalFormatting sqref="U53">
    <cfRule type="cellIs" dxfId="2196" priority="456" stopIfTrue="1" operator="between">
      <formula>4</formula>
      <formula>8</formula>
    </cfRule>
  </conditionalFormatting>
  <conditionalFormatting sqref="V53:W53 Y53">
    <cfRule type="cellIs" dxfId="2195" priority="455" stopIfTrue="1" operator="between">
      <formula>2</formula>
      <formula>8</formula>
    </cfRule>
  </conditionalFormatting>
  <conditionalFormatting sqref="Z53:AA53">
    <cfRule type="cellIs" dxfId="2194" priority="454" stopIfTrue="1" operator="greaterThan">
      <formula>12</formula>
    </cfRule>
  </conditionalFormatting>
  <conditionalFormatting sqref="AB53">
    <cfRule type="cellIs" dxfId="2193" priority="452" stopIfTrue="1" operator="equal">
      <formula>0</formula>
    </cfRule>
    <cfRule type="cellIs" dxfId="2192" priority="453" stopIfTrue="1" operator="equal">
      <formula>20</formula>
    </cfRule>
  </conditionalFormatting>
  <conditionalFormatting sqref="AC53:AD53">
    <cfRule type="cellIs" dxfId="2191" priority="451" stopIfTrue="1" operator="greaterThan">
      <formula>4</formula>
    </cfRule>
  </conditionalFormatting>
  <conditionalFormatting sqref="M53:N53 K53 T53:AA53">
    <cfRule type="cellIs" dxfId="2190" priority="450" stopIfTrue="1" operator="equal">
      <formula>0</formula>
    </cfRule>
  </conditionalFormatting>
  <conditionalFormatting sqref="AI53">
    <cfRule type="cellIs" dxfId="2189" priority="449" stopIfTrue="1" operator="lessThan">
      <formula>40</formula>
    </cfRule>
  </conditionalFormatting>
  <conditionalFormatting sqref="L53">
    <cfRule type="cellIs" dxfId="2188" priority="448" stopIfTrue="1" operator="greaterThan">
      <formula>20</formula>
    </cfRule>
  </conditionalFormatting>
  <conditionalFormatting sqref="R53">
    <cfRule type="cellIs" dxfId="2187" priority="447" operator="greaterThan">
      <formula>4</formula>
    </cfRule>
  </conditionalFormatting>
  <conditionalFormatting sqref="Z53 P53:Q53">
    <cfRule type="cellIs" dxfId="2186" priority="446" operator="greaterThan">
      <formula>12</formula>
    </cfRule>
  </conditionalFormatting>
  <conditionalFormatting sqref="AD53 AG53">
    <cfRule type="cellIs" dxfId="2185" priority="445" operator="greaterThan">
      <formula>2</formula>
    </cfRule>
  </conditionalFormatting>
  <conditionalFormatting sqref="AF53">
    <cfRule type="cellIs" dxfId="2184" priority="443" operator="equal">
      <formula>0</formula>
    </cfRule>
    <cfRule type="cellIs" dxfId="2183" priority="444" operator="between">
      <formula>2</formula>
      <formula>4</formula>
    </cfRule>
  </conditionalFormatting>
  <conditionalFormatting sqref="I53">
    <cfRule type="cellIs" dxfId="2182" priority="442" operator="greaterThan">
      <formula>20</formula>
    </cfRule>
  </conditionalFormatting>
  <conditionalFormatting sqref="H54 M54">
    <cfRule type="cellIs" dxfId="2181" priority="441" stopIfTrue="1" operator="between">
      <formula>8</formula>
      <formula>20</formula>
    </cfRule>
  </conditionalFormatting>
  <conditionalFormatting sqref="J54:K54">
    <cfRule type="cellIs" dxfId="2180" priority="440" stopIfTrue="1" operator="between">
      <formula>2</formula>
      <formula>8</formula>
    </cfRule>
  </conditionalFormatting>
  <conditionalFormatting sqref="O54">
    <cfRule type="cellIs" dxfId="2179" priority="437" stopIfTrue="1" operator="greaterThan">
      <formula>8</formula>
    </cfRule>
    <cfRule type="cellIs" dxfId="2178" priority="439" stopIfTrue="1" operator="greaterThan">
      <formula>8</formula>
    </cfRule>
  </conditionalFormatting>
  <conditionalFormatting sqref="T54 X54 N54">
    <cfRule type="cellIs" dxfId="2177" priority="438" stopIfTrue="1" operator="between">
      <formula>4</formula>
      <formula>20</formula>
    </cfRule>
  </conditionalFormatting>
  <conditionalFormatting sqref="S54">
    <cfRule type="cellIs" dxfId="2176" priority="436" stopIfTrue="1" operator="greaterThan">
      <formula>8</formula>
    </cfRule>
  </conditionalFormatting>
  <conditionalFormatting sqref="U54">
    <cfRule type="cellIs" dxfId="2175" priority="435" stopIfTrue="1" operator="between">
      <formula>4</formula>
      <formula>8</formula>
    </cfRule>
  </conditionalFormatting>
  <conditionalFormatting sqref="V54:W54 Y54">
    <cfRule type="cellIs" dxfId="2174" priority="434" stopIfTrue="1" operator="between">
      <formula>2</formula>
      <formula>8</formula>
    </cfRule>
  </conditionalFormatting>
  <conditionalFormatting sqref="Z54:AA54">
    <cfRule type="cellIs" dxfId="2173" priority="433" stopIfTrue="1" operator="greaterThan">
      <formula>12</formula>
    </cfRule>
  </conditionalFormatting>
  <conditionalFormatting sqref="AB54">
    <cfRule type="cellIs" dxfId="2172" priority="431" stopIfTrue="1" operator="equal">
      <formula>0</formula>
    </cfRule>
    <cfRule type="cellIs" dxfId="2171" priority="432" stopIfTrue="1" operator="equal">
      <formula>20</formula>
    </cfRule>
  </conditionalFormatting>
  <conditionalFormatting sqref="AC54:AD54">
    <cfRule type="cellIs" dxfId="2170" priority="430" stopIfTrue="1" operator="greaterThan">
      <formula>4</formula>
    </cfRule>
  </conditionalFormatting>
  <conditionalFormatting sqref="M54:N54 K54 T54:AA54">
    <cfRule type="cellIs" dxfId="2169" priority="429" stopIfTrue="1" operator="equal">
      <formula>0</formula>
    </cfRule>
  </conditionalFormatting>
  <conditionalFormatting sqref="AI54">
    <cfRule type="cellIs" dxfId="2168" priority="428" stopIfTrue="1" operator="lessThan">
      <formula>40</formula>
    </cfRule>
  </conditionalFormatting>
  <conditionalFormatting sqref="L54">
    <cfRule type="cellIs" dxfId="2167" priority="427" stopIfTrue="1" operator="greaterThan">
      <formula>20</formula>
    </cfRule>
  </conditionalFormatting>
  <conditionalFormatting sqref="R54">
    <cfRule type="cellIs" dxfId="2166" priority="426" operator="greaterThan">
      <formula>4</formula>
    </cfRule>
  </conditionalFormatting>
  <conditionalFormatting sqref="Z54 P54:Q54">
    <cfRule type="cellIs" dxfId="2165" priority="425" operator="greaterThan">
      <formula>12</formula>
    </cfRule>
  </conditionalFormatting>
  <conditionalFormatting sqref="AD54 AG54">
    <cfRule type="cellIs" dxfId="2164" priority="424" operator="greaterThan">
      <formula>2</formula>
    </cfRule>
  </conditionalFormatting>
  <conditionalFormatting sqref="AF54">
    <cfRule type="cellIs" dxfId="2163" priority="422" operator="equal">
      <formula>0</formula>
    </cfRule>
    <cfRule type="cellIs" dxfId="2162" priority="423" operator="between">
      <formula>2</formula>
      <formula>4</formula>
    </cfRule>
  </conditionalFormatting>
  <conditionalFormatting sqref="I54">
    <cfRule type="cellIs" dxfId="2161" priority="421" operator="greaterThan">
      <formula>20</formula>
    </cfRule>
  </conditionalFormatting>
  <conditionalFormatting sqref="H55 M55">
    <cfRule type="cellIs" dxfId="2160" priority="420" stopIfTrue="1" operator="between">
      <formula>8</formula>
      <formula>20</formula>
    </cfRule>
  </conditionalFormatting>
  <conditionalFormatting sqref="J55:K55">
    <cfRule type="cellIs" dxfId="2159" priority="419" stopIfTrue="1" operator="between">
      <formula>2</formula>
      <formula>8</formula>
    </cfRule>
  </conditionalFormatting>
  <conditionalFormatting sqref="O55">
    <cfRule type="cellIs" dxfId="2158" priority="416" stopIfTrue="1" operator="greaterThan">
      <formula>8</formula>
    </cfRule>
    <cfRule type="cellIs" dxfId="2157" priority="418" stopIfTrue="1" operator="greaterThan">
      <formula>8</formula>
    </cfRule>
  </conditionalFormatting>
  <conditionalFormatting sqref="T55 X55 N55">
    <cfRule type="cellIs" dxfId="2156" priority="417" stopIfTrue="1" operator="between">
      <formula>4</formula>
      <formula>20</formula>
    </cfRule>
  </conditionalFormatting>
  <conditionalFormatting sqref="S55">
    <cfRule type="cellIs" dxfId="2155" priority="415" stopIfTrue="1" operator="greaterThan">
      <formula>8</formula>
    </cfRule>
  </conditionalFormatting>
  <conditionalFormatting sqref="U55">
    <cfRule type="cellIs" dxfId="2154" priority="414" stopIfTrue="1" operator="between">
      <formula>4</formula>
      <formula>8</formula>
    </cfRule>
  </conditionalFormatting>
  <conditionalFormatting sqref="V55:W55 Y55">
    <cfRule type="cellIs" dxfId="2153" priority="413" stopIfTrue="1" operator="between">
      <formula>2</formula>
      <formula>8</formula>
    </cfRule>
  </conditionalFormatting>
  <conditionalFormatting sqref="Z55:AA55">
    <cfRule type="cellIs" dxfId="2152" priority="412" stopIfTrue="1" operator="greaterThan">
      <formula>12</formula>
    </cfRule>
  </conditionalFormatting>
  <conditionalFormatting sqref="AB55">
    <cfRule type="cellIs" dxfId="2151" priority="410" stopIfTrue="1" operator="equal">
      <formula>0</formula>
    </cfRule>
    <cfRule type="cellIs" dxfId="2150" priority="411" stopIfTrue="1" operator="equal">
      <formula>20</formula>
    </cfRule>
  </conditionalFormatting>
  <conditionalFormatting sqref="AC55:AD55">
    <cfRule type="cellIs" dxfId="2149" priority="409" stopIfTrue="1" operator="greaterThan">
      <formula>4</formula>
    </cfRule>
  </conditionalFormatting>
  <conditionalFormatting sqref="M55:N55 K55 T55:AA55">
    <cfRule type="cellIs" dxfId="2148" priority="408" stopIfTrue="1" operator="equal">
      <formula>0</formula>
    </cfRule>
  </conditionalFormatting>
  <conditionalFormatting sqref="AI55">
    <cfRule type="cellIs" dxfId="2147" priority="407" stopIfTrue="1" operator="lessThan">
      <formula>40</formula>
    </cfRule>
  </conditionalFormatting>
  <conditionalFormatting sqref="L55">
    <cfRule type="cellIs" dxfId="2146" priority="406" stopIfTrue="1" operator="greaterThan">
      <formula>20</formula>
    </cfRule>
  </conditionalFormatting>
  <conditionalFormatting sqref="R55">
    <cfRule type="cellIs" dxfId="2145" priority="405" operator="greaterThan">
      <formula>4</formula>
    </cfRule>
  </conditionalFormatting>
  <conditionalFormatting sqref="Z55 P55:Q55">
    <cfRule type="cellIs" dxfId="2144" priority="404" operator="greaterThan">
      <formula>12</formula>
    </cfRule>
  </conditionalFormatting>
  <conditionalFormatting sqref="AD55 AG55">
    <cfRule type="cellIs" dxfId="2143" priority="403" operator="greaterThan">
      <formula>2</formula>
    </cfRule>
  </conditionalFormatting>
  <conditionalFormatting sqref="AF55">
    <cfRule type="cellIs" dxfId="2142" priority="401" operator="equal">
      <formula>0</formula>
    </cfRule>
    <cfRule type="cellIs" dxfId="2141" priority="402" operator="between">
      <formula>2</formula>
      <formula>4</formula>
    </cfRule>
  </conditionalFormatting>
  <conditionalFormatting sqref="I55">
    <cfRule type="cellIs" dxfId="2140" priority="400" operator="greaterThan">
      <formula>20</formula>
    </cfRule>
  </conditionalFormatting>
  <conditionalFormatting sqref="H56 M56">
    <cfRule type="cellIs" dxfId="2139" priority="399" stopIfTrue="1" operator="between">
      <formula>8</formula>
      <formula>20</formula>
    </cfRule>
  </conditionalFormatting>
  <conditionalFormatting sqref="J56:K56">
    <cfRule type="cellIs" dxfId="2138" priority="398" stopIfTrue="1" operator="between">
      <formula>2</formula>
      <formula>8</formula>
    </cfRule>
  </conditionalFormatting>
  <conditionalFormatting sqref="O56">
    <cfRule type="cellIs" dxfId="2137" priority="395" stopIfTrue="1" operator="greaterThan">
      <formula>8</formula>
    </cfRule>
    <cfRule type="cellIs" dxfId="2136" priority="397" stopIfTrue="1" operator="greaterThan">
      <formula>8</formula>
    </cfRule>
  </conditionalFormatting>
  <conditionalFormatting sqref="T56 X56 N56">
    <cfRule type="cellIs" dxfId="2135" priority="396" stopIfTrue="1" operator="between">
      <formula>4</formula>
      <formula>20</formula>
    </cfRule>
  </conditionalFormatting>
  <conditionalFormatting sqref="S56">
    <cfRule type="cellIs" dxfId="2134" priority="394" stopIfTrue="1" operator="greaterThan">
      <formula>8</formula>
    </cfRule>
  </conditionalFormatting>
  <conditionalFormatting sqref="U56">
    <cfRule type="cellIs" dxfId="2133" priority="393" stopIfTrue="1" operator="between">
      <formula>4</formula>
      <formula>8</formula>
    </cfRule>
  </conditionalFormatting>
  <conditionalFormatting sqref="V56:W56 Y56">
    <cfRule type="cellIs" dxfId="2132" priority="392" stopIfTrue="1" operator="between">
      <formula>2</formula>
      <formula>8</formula>
    </cfRule>
  </conditionalFormatting>
  <conditionalFormatting sqref="Z56:AA56">
    <cfRule type="cellIs" dxfId="2131" priority="391" stopIfTrue="1" operator="greaterThan">
      <formula>12</formula>
    </cfRule>
  </conditionalFormatting>
  <conditionalFormatting sqref="AB56">
    <cfRule type="cellIs" dxfId="2130" priority="389" stopIfTrue="1" operator="equal">
      <formula>0</formula>
    </cfRule>
    <cfRule type="cellIs" dxfId="2129" priority="390" stopIfTrue="1" operator="equal">
      <formula>20</formula>
    </cfRule>
  </conditionalFormatting>
  <conditionalFormatting sqref="AC56:AD56">
    <cfRule type="cellIs" dxfId="2128" priority="388" stopIfTrue="1" operator="greaterThan">
      <formula>4</formula>
    </cfRule>
  </conditionalFormatting>
  <conditionalFormatting sqref="M56:N56 K56 T56:AA56">
    <cfRule type="cellIs" dxfId="2127" priority="387" stopIfTrue="1" operator="equal">
      <formula>0</formula>
    </cfRule>
  </conditionalFormatting>
  <conditionalFormatting sqref="AI56">
    <cfRule type="cellIs" dxfId="2126" priority="386" stopIfTrue="1" operator="lessThan">
      <formula>40</formula>
    </cfRule>
  </conditionalFormatting>
  <conditionalFormatting sqref="L56">
    <cfRule type="cellIs" dxfId="2125" priority="385" stopIfTrue="1" operator="greaterThan">
      <formula>20</formula>
    </cfRule>
  </conditionalFormatting>
  <conditionalFormatting sqref="R56">
    <cfRule type="cellIs" dxfId="2124" priority="384" operator="greaterThan">
      <formula>4</formula>
    </cfRule>
  </conditionalFormatting>
  <conditionalFormatting sqref="Z56 P56:Q56">
    <cfRule type="cellIs" dxfId="2123" priority="383" operator="greaterThan">
      <formula>12</formula>
    </cfRule>
  </conditionalFormatting>
  <conditionalFormatting sqref="AD56 AG56">
    <cfRule type="cellIs" dxfId="2122" priority="382" operator="greaterThan">
      <formula>2</formula>
    </cfRule>
  </conditionalFormatting>
  <conditionalFormatting sqref="AF56">
    <cfRule type="cellIs" dxfId="2121" priority="380" operator="equal">
      <formula>0</formula>
    </cfRule>
    <cfRule type="cellIs" dxfId="2120" priority="381" operator="between">
      <formula>2</formula>
      <formula>4</formula>
    </cfRule>
  </conditionalFormatting>
  <conditionalFormatting sqref="I56">
    <cfRule type="cellIs" dxfId="2119" priority="379" operator="greaterThan">
      <formula>20</formula>
    </cfRule>
  </conditionalFormatting>
  <conditionalFormatting sqref="H57 M57">
    <cfRule type="cellIs" dxfId="2118" priority="378" stopIfTrue="1" operator="between">
      <formula>8</formula>
      <formula>20</formula>
    </cfRule>
  </conditionalFormatting>
  <conditionalFormatting sqref="J57:K57">
    <cfRule type="cellIs" dxfId="2117" priority="377" stopIfTrue="1" operator="between">
      <formula>2</formula>
      <formula>8</formula>
    </cfRule>
  </conditionalFormatting>
  <conditionalFormatting sqref="O57">
    <cfRule type="cellIs" dxfId="2116" priority="374" stopIfTrue="1" operator="greaterThan">
      <formula>8</formula>
    </cfRule>
    <cfRule type="cellIs" dxfId="2115" priority="376" stopIfTrue="1" operator="greaterThan">
      <formula>8</formula>
    </cfRule>
  </conditionalFormatting>
  <conditionalFormatting sqref="T57 X57 N57">
    <cfRule type="cellIs" dxfId="2114" priority="375" stopIfTrue="1" operator="between">
      <formula>4</formula>
      <formula>20</formula>
    </cfRule>
  </conditionalFormatting>
  <conditionalFormatting sqref="S57">
    <cfRule type="cellIs" dxfId="2113" priority="373" stopIfTrue="1" operator="greaterThan">
      <formula>8</formula>
    </cfRule>
  </conditionalFormatting>
  <conditionalFormatting sqref="U57">
    <cfRule type="cellIs" dxfId="2112" priority="372" stopIfTrue="1" operator="between">
      <formula>4</formula>
      <formula>8</formula>
    </cfRule>
  </conditionalFormatting>
  <conditionalFormatting sqref="V57:W57 Y57">
    <cfRule type="cellIs" dxfId="2111" priority="371" stopIfTrue="1" operator="between">
      <formula>2</formula>
      <formula>8</formula>
    </cfRule>
  </conditionalFormatting>
  <conditionalFormatting sqref="Z57:AA57">
    <cfRule type="cellIs" dxfId="2110" priority="370" stopIfTrue="1" operator="greaterThan">
      <formula>12</formula>
    </cfRule>
  </conditionalFormatting>
  <conditionalFormatting sqref="AB57">
    <cfRule type="cellIs" dxfId="2109" priority="368" stopIfTrue="1" operator="equal">
      <formula>0</formula>
    </cfRule>
    <cfRule type="cellIs" dxfId="2108" priority="369" stopIfTrue="1" operator="equal">
      <formula>20</formula>
    </cfRule>
  </conditionalFormatting>
  <conditionalFormatting sqref="AC57:AD57">
    <cfRule type="cellIs" dxfId="2107" priority="367" stopIfTrue="1" operator="greaterThan">
      <formula>4</formula>
    </cfRule>
  </conditionalFormatting>
  <conditionalFormatting sqref="M57:N57 K57 T57:AA57">
    <cfRule type="cellIs" dxfId="2106" priority="366" stopIfTrue="1" operator="equal">
      <formula>0</formula>
    </cfRule>
  </conditionalFormatting>
  <conditionalFormatting sqref="AI57">
    <cfRule type="cellIs" dxfId="2105" priority="365" stopIfTrue="1" operator="lessThan">
      <formula>40</formula>
    </cfRule>
  </conditionalFormatting>
  <conditionalFormatting sqref="L57">
    <cfRule type="cellIs" dxfId="2104" priority="364" stopIfTrue="1" operator="greaterThan">
      <formula>20</formula>
    </cfRule>
  </conditionalFormatting>
  <conditionalFormatting sqref="R57">
    <cfRule type="cellIs" dxfId="2103" priority="363" operator="greaterThan">
      <formula>4</formula>
    </cfRule>
  </conditionalFormatting>
  <conditionalFormatting sqref="Z57 P57:Q57">
    <cfRule type="cellIs" dxfId="2102" priority="362" operator="greaterThan">
      <formula>12</formula>
    </cfRule>
  </conditionalFormatting>
  <conditionalFormatting sqref="AD57 AG57">
    <cfRule type="cellIs" dxfId="2101" priority="361" operator="greaterThan">
      <formula>2</formula>
    </cfRule>
  </conditionalFormatting>
  <conditionalFormatting sqref="AF57">
    <cfRule type="cellIs" dxfId="2100" priority="359" operator="equal">
      <formula>0</formula>
    </cfRule>
    <cfRule type="cellIs" dxfId="2099" priority="360" operator="between">
      <formula>2</formula>
      <formula>4</formula>
    </cfRule>
  </conditionalFormatting>
  <conditionalFormatting sqref="I57">
    <cfRule type="cellIs" dxfId="2098" priority="358" operator="greaterThan">
      <formula>20</formula>
    </cfRule>
  </conditionalFormatting>
  <conditionalFormatting sqref="H58 M58">
    <cfRule type="cellIs" dxfId="2097" priority="357" stopIfTrue="1" operator="between">
      <formula>8</formula>
      <formula>20</formula>
    </cfRule>
  </conditionalFormatting>
  <conditionalFormatting sqref="J58:K58">
    <cfRule type="cellIs" dxfId="2096" priority="356" stopIfTrue="1" operator="between">
      <formula>2</formula>
      <formula>8</formula>
    </cfRule>
  </conditionalFormatting>
  <conditionalFormatting sqref="O58">
    <cfRule type="cellIs" dxfId="2095" priority="353" stopIfTrue="1" operator="greaterThan">
      <formula>8</formula>
    </cfRule>
    <cfRule type="cellIs" dxfId="2094" priority="355" stopIfTrue="1" operator="greaterThan">
      <formula>8</formula>
    </cfRule>
  </conditionalFormatting>
  <conditionalFormatting sqref="T58 X58 N58">
    <cfRule type="cellIs" dxfId="2093" priority="354" stopIfTrue="1" operator="between">
      <formula>4</formula>
      <formula>20</formula>
    </cfRule>
  </conditionalFormatting>
  <conditionalFormatting sqref="S58">
    <cfRule type="cellIs" dxfId="2092" priority="352" stopIfTrue="1" operator="greaterThan">
      <formula>8</formula>
    </cfRule>
  </conditionalFormatting>
  <conditionalFormatting sqref="U58">
    <cfRule type="cellIs" dxfId="2091" priority="351" stopIfTrue="1" operator="between">
      <formula>4</formula>
      <formula>8</formula>
    </cfRule>
  </conditionalFormatting>
  <conditionalFormatting sqref="V58:W58 Y58">
    <cfRule type="cellIs" dxfId="2090" priority="350" stopIfTrue="1" operator="between">
      <formula>2</formula>
      <formula>8</formula>
    </cfRule>
  </conditionalFormatting>
  <conditionalFormatting sqref="Z58:AA58">
    <cfRule type="cellIs" dxfId="2089" priority="349" stopIfTrue="1" operator="greaterThan">
      <formula>12</formula>
    </cfRule>
  </conditionalFormatting>
  <conditionalFormatting sqref="AB58">
    <cfRule type="cellIs" dxfId="2088" priority="347" stopIfTrue="1" operator="equal">
      <formula>0</formula>
    </cfRule>
    <cfRule type="cellIs" dxfId="2087" priority="348" stopIfTrue="1" operator="equal">
      <formula>20</formula>
    </cfRule>
  </conditionalFormatting>
  <conditionalFormatting sqref="AC58:AD58">
    <cfRule type="cellIs" dxfId="2086" priority="346" stopIfTrue="1" operator="greaterThan">
      <formula>4</formula>
    </cfRule>
  </conditionalFormatting>
  <conditionalFormatting sqref="M58:N58 K58 T58:AA58">
    <cfRule type="cellIs" dxfId="2085" priority="345" stopIfTrue="1" operator="equal">
      <formula>0</formula>
    </cfRule>
  </conditionalFormatting>
  <conditionalFormatting sqref="AI58">
    <cfRule type="cellIs" dxfId="2084" priority="344" stopIfTrue="1" operator="lessThan">
      <formula>40</formula>
    </cfRule>
  </conditionalFormatting>
  <conditionalFormatting sqref="L58">
    <cfRule type="cellIs" dxfId="2083" priority="343" stopIfTrue="1" operator="greaterThan">
      <formula>20</formula>
    </cfRule>
  </conditionalFormatting>
  <conditionalFormatting sqref="R58">
    <cfRule type="cellIs" dxfId="2082" priority="342" operator="greaterThan">
      <formula>4</formula>
    </cfRule>
  </conditionalFormatting>
  <conditionalFormatting sqref="Z58 P58:Q58">
    <cfRule type="cellIs" dxfId="2081" priority="341" operator="greaterThan">
      <formula>12</formula>
    </cfRule>
  </conditionalFormatting>
  <conditionalFormatting sqref="AD58 AG58">
    <cfRule type="cellIs" dxfId="2080" priority="340" operator="greaterThan">
      <formula>2</formula>
    </cfRule>
  </conditionalFormatting>
  <conditionalFormatting sqref="AF58">
    <cfRule type="cellIs" dxfId="2079" priority="338" operator="equal">
      <formula>0</formula>
    </cfRule>
    <cfRule type="cellIs" dxfId="2078" priority="339" operator="between">
      <formula>2</formula>
      <formula>4</formula>
    </cfRule>
  </conditionalFormatting>
  <conditionalFormatting sqref="I58">
    <cfRule type="cellIs" dxfId="2077" priority="337" operator="greaterThan">
      <formula>20</formula>
    </cfRule>
  </conditionalFormatting>
  <conditionalFormatting sqref="H30 M30">
    <cfRule type="cellIs" dxfId="2076" priority="336" stopIfTrue="1" operator="between">
      <formula>8</formula>
      <formula>20</formula>
    </cfRule>
  </conditionalFormatting>
  <conditionalFormatting sqref="J30:K30">
    <cfRule type="cellIs" dxfId="2075" priority="335" stopIfTrue="1" operator="between">
      <formula>2</formula>
      <formula>8</formula>
    </cfRule>
  </conditionalFormatting>
  <conditionalFormatting sqref="O30">
    <cfRule type="cellIs" dxfId="2074" priority="332" stopIfTrue="1" operator="greaterThan">
      <formula>8</formula>
    </cfRule>
    <cfRule type="cellIs" dxfId="2073" priority="334" stopIfTrue="1" operator="greaterThan">
      <formula>8</formula>
    </cfRule>
  </conditionalFormatting>
  <conditionalFormatting sqref="T30 X30 N30">
    <cfRule type="cellIs" dxfId="2072" priority="333" stopIfTrue="1" operator="between">
      <formula>4</formula>
      <formula>20</formula>
    </cfRule>
  </conditionalFormatting>
  <conditionalFormatting sqref="S30">
    <cfRule type="cellIs" dxfId="2071" priority="331" stopIfTrue="1" operator="greaterThan">
      <formula>8</formula>
    </cfRule>
  </conditionalFormatting>
  <conditionalFormatting sqref="U30">
    <cfRule type="cellIs" dxfId="2070" priority="330" stopIfTrue="1" operator="between">
      <formula>4</formula>
      <formula>8</formula>
    </cfRule>
  </conditionalFormatting>
  <conditionalFormatting sqref="V30:W30 Y30">
    <cfRule type="cellIs" dxfId="2069" priority="329" stopIfTrue="1" operator="between">
      <formula>2</formula>
      <formula>8</formula>
    </cfRule>
  </conditionalFormatting>
  <conditionalFormatting sqref="Z30:AA30">
    <cfRule type="cellIs" dxfId="2068" priority="328" stopIfTrue="1" operator="greaterThan">
      <formula>12</formula>
    </cfRule>
  </conditionalFormatting>
  <conditionalFormatting sqref="AB30">
    <cfRule type="cellIs" dxfId="2067" priority="326" stopIfTrue="1" operator="equal">
      <formula>0</formula>
    </cfRule>
    <cfRule type="cellIs" dxfId="2066" priority="327" stopIfTrue="1" operator="equal">
      <formula>20</formula>
    </cfRule>
  </conditionalFormatting>
  <conditionalFormatting sqref="AC30:AD30">
    <cfRule type="cellIs" dxfId="2065" priority="325" stopIfTrue="1" operator="greaterThan">
      <formula>4</formula>
    </cfRule>
  </conditionalFormatting>
  <conditionalFormatting sqref="M30:N30 K30 T30:AA30">
    <cfRule type="cellIs" dxfId="2064" priority="324" stopIfTrue="1" operator="equal">
      <formula>0</formula>
    </cfRule>
  </conditionalFormatting>
  <conditionalFormatting sqref="AI30">
    <cfRule type="cellIs" dxfId="2063" priority="323" stopIfTrue="1" operator="lessThan">
      <formula>40</formula>
    </cfRule>
  </conditionalFormatting>
  <conditionalFormatting sqref="L30">
    <cfRule type="cellIs" dxfId="2062" priority="322" stopIfTrue="1" operator="greaterThan">
      <formula>20</formula>
    </cfRule>
  </conditionalFormatting>
  <conditionalFormatting sqref="R30">
    <cfRule type="cellIs" dxfId="2061" priority="321" operator="greaterThan">
      <formula>4</formula>
    </cfRule>
  </conditionalFormatting>
  <conditionalFormatting sqref="Z30 P30:Q30">
    <cfRule type="cellIs" dxfId="2060" priority="320" operator="greaterThan">
      <formula>12</formula>
    </cfRule>
  </conditionalFormatting>
  <conditionalFormatting sqref="AD30 AG30">
    <cfRule type="cellIs" dxfId="2059" priority="319" operator="greaterThan">
      <formula>2</formula>
    </cfRule>
  </conditionalFormatting>
  <conditionalFormatting sqref="AF30">
    <cfRule type="cellIs" dxfId="2058" priority="317" operator="equal">
      <formula>0</formula>
    </cfRule>
    <cfRule type="cellIs" dxfId="2057" priority="318" operator="between">
      <formula>2</formula>
      <formula>4</formula>
    </cfRule>
  </conditionalFormatting>
  <conditionalFormatting sqref="I30">
    <cfRule type="cellIs" dxfId="2056" priority="316" operator="greaterThan">
      <formula>20</formula>
    </cfRule>
  </conditionalFormatting>
  <conditionalFormatting sqref="H31 M31">
    <cfRule type="cellIs" dxfId="2055" priority="315" stopIfTrue="1" operator="between">
      <formula>8</formula>
      <formula>20</formula>
    </cfRule>
  </conditionalFormatting>
  <conditionalFormatting sqref="J31:K31">
    <cfRule type="cellIs" dxfId="2054" priority="314" stopIfTrue="1" operator="between">
      <formula>2</formula>
      <formula>8</formula>
    </cfRule>
  </conditionalFormatting>
  <conditionalFormatting sqref="O31">
    <cfRule type="cellIs" dxfId="2053" priority="311" stopIfTrue="1" operator="greaterThan">
      <formula>8</formula>
    </cfRule>
    <cfRule type="cellIs" dxfId="2052" priority="313" stopIfTrue="1" operator="greaterThan">
      <formula>8</formula>
    </cfRule>
  </conditionalFormatting>
  <conditionalFormatting sqref="T31 X31 N31">
    <cfRule type="cellIs" dxfId="2051" priority="312" stopIfTrue="1" operator="between">
      <formula>4</formula>
      <formula>20</formula>
    </cfRule>
  </conditionalFormatting>
  <conditionalFormatting sqref="S31">
    <cfRule type="cellIs" dxfId="2050" priority="310" stopIfTrue="1" operator="greaterThan">
      <formula>8</formula>
    </cfRule>
  </conditionalFormatting>
  <conditionalFormatting sqref="U31">
    <cfRule type="cellIs" dxfId="2049" priority="309" stopIfTrue="1" operator="between">
      <formula>4</formula>
      <formula>8</formula>
    </cfRule>
  </conditionalFormatting>
  <conditionalFormatting sqref="V31:W31 Y31">
    <cfRule type="cellIs" dxfId="2048" priority="308" stopIfTrue="1" operator="between">
      <formula>2</formula>
      <formula>8</formula>
    </cfRule>
  </conditionalFormatting>
  <conditionalFormatting sqref="Z31:AA31">
    <cfRule type="cellIs" dxfId="2047" priority="307" stopIfTrue="1" operator="greaterThan">
      <formula>12</formula>
    </cfRule>
  </conditionalFormatting>
  <conditionalFormatting sqref="AB31">
    <cfRule type="cellIs" dxfId="2046" priority="305" stopIfTrue="1" operator="equal">
      <formula>0</formula>
    </cfRule>
    <cfRule type="cellIs" dxfId="2045" priority="306" stopIfTrue="1" operator="equal">
      <formula>20</formula>
    </cfRule>
  </conditionalFormatting>
  <conditionalFormatting sqref="AC31:AD31">
    <cfRule type="cellIs" dxfId="2044" priority="304" stopIfTrue="1" operator="greaterThan">
      <formula>4</formula>
    </cfRule>
  </conditionalFormatting>
  <conditionalFormatting sqref="M31:N31 K31 T31:AA31">
    <cfRule type="cellIs" dxfId="2043" priority="303" stopIfTrue="1" operator="equal">
      <formula>0</formula>
    </cfRule>
  </conditionalFormatting>
  <conditionalFormatting sqref="AI31">
    <cfRule type="cellIs" dxfId="2042" priority="302" stopIfTrue="1" operator="lessThan">
      <formula>40</formula>
    </cfRule>
  </conditionalFormatting>
  <conditionalFormatting sqref="L31">
    <cfRule type="cellIs" dxfId="2041" priority="301" stopIfTrue="1" operator="greaterThan">
      <formula>20</formula>
    </cfRule>
  </conditionalFormatting>
  <conditionalFormatting sqref="R31">
    <cfRule type="cellIs" dxfId="2040" priority="300" operator="greaterThan">
      <formula>4</formula>
    </cfRule>
  </conditionalFormatting>
  <conditionalFormatting sqref="Z31 P31:Q31">
    <cfRule type="cellIs" dxfId="2039" priority="299" operator="greaterThan">
      <formula>12</formula>
    </cfRule>
  </conditionalFormatting>
  <conditionalFormatting sqref="AD31 AG31">
    <cfRule type="cellIs" dxfId="2038" priority="298" operator="greaterThan">
      <formula>2</formula>
    </cfRule>
  </conditionalFormatting>
  <conditionalFormatting sqref="AF31">
    <cfRule type="cellIs" dxfId="2037" priority="296" operator="equal">
      <formula>0</formula>
    </cfRule>
    <cfRule type="cellIs" dxfId="2036" priority="297" operator="between">
      <formula>2</formula>
      <formula>4</formula>
    </cfRule>
  </conditionalFormatting>
  <conditionalFormatting sqref="I31">
    <cfRule type="cellIs" dxfId="2035" priority="295" operator="greaterThan">
      <formula>20</formula>
    </cfRule>
  </conditionalFormatting>
  <conditionalFormatting sqref="H32 M32">
    <cfRule type="cellIs" dxfId="2034" priority="294" stopIfTrue="1" operator="between">
      <formula>8</formula>
      <formula>20</formula>
    </cfRule>
  </conditionalFormatting>
  <conditionalFormatting sqref="J32:K32">
    <cfRule type="cellIs" dxfId="2033" priority="293" stopIfTrue="1" operator="between">
      <formula>2</formula>
      <formula>8</formula>
    </cfRule>
  </conditionalFormatting>
  <conditionalFormatting sqref="O32">
    <cfRule type="cellIs" dxfId="2032" priority="290" stopIfTrue="1" operator="greaterThan">
      <formula>8</formula>
    </cfRule>
    <cfRule type="cellIs" dxfId="2031" priority="292" stopIfTrue="1" operator="greaterThan">
      <formula>8</formula>
    </cfRule>
  </conditionalFormatting>
  <conditionalFormatting sqref="T32 X32 N32">
    <cfRule type="cellIs" dxfId="2030" priority="291" stopIfTrue="1" operator="between">
      <formula>4</formula>
      <formula>20</formula>
    </cfRule>
  </conditionalFormatting>
  <conditionalFormatting sqref="S32">
    <cfRule type="cellIs" dxfId="2029" priority="289" stopIfTrue="1" operator="greaterThan">
      <formula>8</formula>
    </cfRule>
  </conditionalFormatting>
  <conditionalFormatting sqref="U32">
    <cfRule type="cellIs" dxfId="2028" priority="288" stopIfTrue="1" operator="between">
      <formula>4</formula>
      <formula>8</formula>
    </cfRule>
  </conditionalFormatting>
  <conditionalFormatting sqref="V32:W32 Y32">
    <cfRule type="cellIs" dxfId="2027" priority="287" stopIfTrue="1" operator="between">
      <formula>2</formula>
      <formula>8</formula>
    </cfRule>
  </conditionalFormatting>
  <conditionalFormatting sqref="Z32:AA32">
    <cfRule type="cellIs" dxfId="2026" priority="286" stopIfTrue="1" operator="greaterThan">
      <formula>12</formula>
    </cfRule>
  </conditionalFormatting>
  <conditionalFormatting sqref="AB32">
    <cfRule type="cellIs" dxfId="2025" priority="284" stopIfTrue="1" operator="equal">
      <formula>0</formula>
    </cfRule>
    <cfRule type="cellIs" dxfId="2024" priority="285" stopIfTrue="1" operator="equal">
      <formula>20</formula>
    </cfRule>
  </conditionalFormatting>
  <conditionalFormatting sqref="AC32:AD32">
    <cfRule type="cellIs" dxfId="2023" priority="283" stopIfTrue="1" operator="greaterThan">
      <formula>4</formula>
    </cfRule>
  </conditionalFormatting>
  <conditionalFormatting sqref="M32:N32 K32 T32:AA32">
    <cfRule type="cellIs" dxfId="2022" priority="282" stopIfTrue="1" operator="equal">
      <formula>0</formula>
    </cfRule>
  </conditionalFormatting>
  <conditionalFormatting sqref="AI32">
    <cfRule type="cellIs" dxfId="2021" priority="281" stopIfTrue="1" operator="lessThan">
      <formula>40</formula>
    </cfRule>
  </conditionalFormatting>
  <conditionalFormatting sqref="L32">
    <cfRule type="cellIs" dxfId="2020" priority="280" stopIfTrue="1" operator="greaterThan">
      <formula>20</formula>
    </cfRule>
  </conditionalFormatting>
  <conditionalFormatting sqref="R32">
    <cfRule type="cellIs" dxfId="2019" priority="279" operator="greaterThan">
      <formula>4</formula>
    </cfRule>
  </conditionalFormatting>
  <conditionalFormatting sqref="Z32 P32:Q32">
    <cfRule type="cellIs" dxfId="2018" priority="278" operator="greaterThan">
      <formula>12</formula>
    </cfRule>
  </conditionalFormatting>
  <conditionalFormatting sqref="AD32 AG32">
    <cfRule type="cellIs" dxfId="2017" priority="277" operator="greaterThan">
      <formula>2</formula>
    </cfRule>
  </conditionalFormatting>
  <conditionalFormatting sqref="AF32">
    <cfRule type="cellIs" dxfId="2016" priority="275" operator="equal">
      <formula>0</formula>
    </cfRule>
    <cfRule type="cellIs" dxfId="2015" priority="276" operator="between">
      <formula>2</formula>
      <formula>4</formula>
    </cfRule>
  </conditionalFormatting>
  <conditionalFormatting sqref="I32">
    <cfRule type="cellIs" dxfId="2014" priority="274" operator="greaterThan">
      <formula>20</formula>
    </cfRule>
  </conditionalFormatting>
  <conditionalFormatting sqref="H33 M33">
    <cfRule type="cellIs" dxfId="2013" priority="273" stopIfTrue="1" operator="between">
      <formula>8</formula>
      <formula>20</formula>
    </cfRule>
  </conditionalFormatting>
  <conditionalFormatting sqref="J33:K33">
    <cfRule type="cellIs" dxfId="2012" priority="272" stopIfTrue="1" operator="between">
      <formula>2</formula>
      <formula>8</formula>
    </cfRule>
  </conditionalFormatting>
  <conditionalFormatting sqref="O33">
    <cfRule type="cellIs" dxfId="2011" priority="269" stopIfTrue="1" operator="greaterThan">
      <formula>8</formula>
    </cfRule>
    <cfRule type="cellIs" dxfId="2010" priority="271" stopIfTrue="1" operator="greaterThan">
      <formula>8</formula>
    </cfRule>
  </conditionalFormatting>
  <conditionalFormatting sqref="T33 X33 N33">
    <cfRule type="cellIs" dxfId="2009" priority="270" stopIfTrue="1" operator="between">
      <formula>4</formula>
      <formula>20</formula>
    </cfRule>
  </conditionalFormatting>
  <conditionalFormatting sqref="S33">
    <cfRule type="cellIs" dxfId="2008" priority="268" stopIfTrue="1" operator="greaterThan">
      <formula>8</formula>
    </cfRule>
  </conditionalFormatting>
  <conditionalFormatting sqref="U33">
    <cfRule type="cellIs" dxfId="2007" priority="267" stopIfTrue="1" operator="between">
      <formula>4</formula>
      <formula>8</formula>
    </cfRule>
  </conditionalFormatting>
  <conditionalFormatting sqref="V33:W33 Y33">
    <cfRule type="cellIs" dxfId="2006" priority="266" stopIfTrue="1" operator="between">
      <formula>2</formula>
      <formula>8</formula>
    </cfRule>
  </conditionalFormatting>
  <conditionalFormatting sqref="Z33:AA33">
    <cfRule type="cellIs" dxfId="2005" priority="265" stopIfTrue="1" operator="greaterThan">
      <formula>12</formula>
    </cfRule>
  </conditionalFormatting>
  <conditionalFormatting sqref="AB33">
    <cfRule type="cellIs" dxfId="2004" priority="263" stopIfTrue="1" operator="equal">
      <formula>0</formula>
    </cfRule>
    <cfRule type="cellIs" dxfId="2003" priority="264" stopIfTrue="1" operator="equal">
      <formula>20</formula>
    </cfRule>
  </conditionalFormatting>
  <conditionalFormatting sqref="AC33:AD33">
    <cfRule type="cellIs" dxfId="2002" priority="262" stopIfTrue="1" operator="greaterThan">
      <formula>4</formula>
    </cfRule>
  </conditionalFormatting>
  <conditionalFormatting sqref="M33:N33 K33 T33:AA33">
    <cfRule type="cellIs" dxfId="2001" priority="261" stopIfTrue="1" operator="equal">
      <formula>0</formula>
    </cfRule>
  </conditionalFormatting>
  <conditionalFormatting sqref="AI33">
    <cfRule type="cellIs" dxfId="2000" priority="260" stopIfTrue="1" operator="lessThan">
      <formula>40</formula>
    </cfRule>
  </conditionalFormatting>
  <conditionalFormatting sqref="L33">
    <cfRule type="cellIs" dxfId="1999" priority="259" stopIfTrue="1" operator="greaterThan">
      <formula>20</formula>
    </cfRule>
  </conditionalFormatting>
  <conditionalFormatting sqref="R33">
    <cfRule type="cellIs" dxfId="1998" priority="258" operator="greaterThan">
      <formula>4</formula>
    </cfRule>
  </conditionalFormatting>
  <conditionalFormatting sqref="Z33 P33:Q33">
    <cfRule type="cellIs" dxfId="1997" priority="257" operator="greaterThan">
      <formula>12</formula>
    </cfRule>
  </conditionalFormatting>
  <conditionalFormatting sqref="AD33 AG33">
    <cfRule type="cellIs" dxfId="1996" priority="256" operator="greaterThan">
      <formula>2</formula>
    </cfRule>
  </conditionalFormatting>
  <conditionalFormatting sqref="AF33">
    <cfRule type="cellIs" dxfId="1995" priority="254" operator="equal">
      <formula>0</formula>
    </cfRule>
    <cfRule type="cellIs" dxfId="1994" priority="255" operator="between">
      <formula>2</formula>
      <formula>4</formula>
    </cfRule>
  </conditionalFormatting>
  <conditionalFormatting sqref="I33">
    <cfRule type="cellIs" dxfId="1993" priority="253" operator="greaterThan">
      <formula>20</formula>
    </cfRule>
  </conditionalFormatting>
  <conditionalFormatting sqref="H34 M34">
    <cfRule type="cellIs" dxfId="1992" priority="252" stopIfTrue="1" operator="between">
      <formula>8</formula>
      <formula>20</formula>
    </cfRule>
  </conditionalFormatting>
  <conditionalFormatting sqref="J34:K34">
    <cfRule type="cellIs" dxfId="1991" priority="251" stopIfTrue="1" operator="between">
      <formula>2</formula>
      <formula>8</formula>
    </cfRule>
  </conditionalFormatting>
  <conditionalFormatting sqref="O34">
    <cfRule type="cellIs" dxfId="1990" priority="248" stopIfTrue="1" operator="greaterThan">
      <formula>8</formula>
    </cfRule>
    <cfRule type="cellIs" dxfId="1989" priority="250" stopIfTrue="1" operator="greaterThan">
      <formula>8</formula>
    </cfRule>
  </conditionalFormatting>
  <conditionalFormatting sqref="T34 X34 N34">
    <cfRule type="cellIs" dxfId="1988" priority="249" stopIfTrue="1" operator="between">
      <formula>4</formula>
      <formula>20</formula>
    </cfRule>
  </conditionalFormatting>
  <conditionalFormatting sqref="S34">
    <cfRule type="cellIs" dxfId="1987" priority="247" stopIfTrue="1" operator="greaterThan">
      <formula>8</formula>
    </cfRule>
  </conditionalFormatting>
  <conditionalFormatting sqref="U34">
    <cfRule type="cellIs" dxfId="1986" priority="246" stopIfTrue="1" operator="between">
      <formula>4</formula>
      <formula>8</formula>
    </cfRule>
  </conditionalFormatting>
  <conditionalFormatting sqref="V34:W34 Y34">
    <cfRule type="cellIs" dxfId="1985" priority="245" stopIfTrue="1" operator="between">
      <formula>2</formula>
      <formula>8</formula>
    </cfRule>
  </conditionalFormatting>
  <conditionalFormatting sqref="Z34:AA34">
    <cfRule type="cellIs" dxfId="1984" priority="244" stopIfTrue="1" operator="greaterThan">
      <formula>12</formula>
    </cfRule>
  </conditionalFormatting>
  <conditionalFormatting sqref="AB34">
    <cfRule type="cellIs" dxfId="1983" priority="242" stopIfTrue="1" operator="equal">
      <formula>0</formula>
    </cfRule>
    <cfRule type="cellIs" dxfId="1982" priority="243" stopIfTrue="1" operator="equal">
      <formula>20</formula>
    </cfRule>
  </conditionalFormatting>
  <conditionalFormatting sqref="AC34:AD34">
    <cfRule type="cellIs" dxfId="1981" priority="241" stopIfTrue="1" operator="greaterThan">
      <formula>4</formula>
    </cfRule>
  </conditionalFormatting>
  <conditionalFormatting sqref="M34:N34 K34 T34:AA34">
    <cfRule type="cellIs" dxfId="1980" priority="240" stopIfTrue="1" operator="equal">
      <formula>0</formula>
    </cfRule>
  </conditionalFormatting>
  <conditionalFormatting sqref="AI34">
    <cfRule type="cellIs" dxfId="1979" priority="239" stopIfTrue="1" operator="lessThan">
      <formula>40</formula>
    </cfRule>
  </conditionalFormatting>
  <conditionalFormatting sqref="L34">
    <cfRule type="cellIs" dxfId="1978" priority="238" stopIfTrue="1" operator="greaterThan">
      <formula>20</formula>
    </cfRule>
  </conditionalFormatting>
  <conditionalFormatting sqref="R34">
    <cfRule type="cellIs" dxfId="1977" priority="237" operator="greaterThan">
      <formula>4</formula>
    </cfRule>
  </conditionalFormatting>
  <conditionalFormatting sqref="Z34 P34:Q34">
    <cfRule type="cellIs" dxfId="1976" priority="236" operator="greaterThan">
      <formula>12</formula>
    </cfRule>
  </conditionalFormatting>
  <conditionalFormatting sqref="AD34 AG34">
    <cfRule type="cellIs" dxfId="1975" priority="235" operator="greaterThan">
      <formula>2</formula>
    </cfRule>
  </conditionalFormatting>
  <conditionalFormatting sqref="AF34">
    <cfRule type="cellIs" dxfId="1974" priority="233" operator="equal">
      <formula>0</formula>
    </cfRule>
    <cfRule type="cellIs" dxfId="1973" priority="234" operator="between">
      <formula>2</formula>
      <formula>4</formula>
    </cfRule>
  </conditionalFormatting>
  <conditionalFormatting sqref="I34">
    <cfRule type="cellIs" dxfId="1972" priority="232" operator="greaterThan">
      <formula>20</formula>
    </cfRule>
  </conditionalFormatting>
  <conditionalFormatting sqref="H35 M35">
    <cfRule type="cellIs" dxfId="1971" priority="231" stopIfTrue="1" operator="between">
      <formula>8</formula>
      <formula>20</formula>
    </cfRule>
  </conditionalFormatting>
  <conditionalFormatting sqref="J35:K35">
    <cfRule type="cellIs" dxfId="1970" priority="230" stopIfTrue="1" operator="between">
      <formula>2</formula>
      <formula>8</formula>
    </cfRule>
  </conditionalFormatting>
  <conditionalFormatting sqref="O35">
    <cfRule type="cellIs" dxfId="1969" priority="227" stopIfTrue="1" operator="greaterThan">
      <formula>8</formula>
    </cfRule>
    <cfRule type="cellIs" dxfId="1968" priority="229" stopIfTrue="1" operator="greaterThan">
      <formula>8</formula>
    </cfRule>
  </conditionalFormatting>
  <conditionalFormatting sqref="T35 X35 N35">
    <cfRule type="cellIs" dxfId="1967" priority="228" stopIfTrue="1" operator="between">
      <formula>4</formula>
      <formula>20</formula>
    </cfRule>
  </conditionalFormatting>
  <conditionalFormatting sqref="S35">
    <cfRule type="cellIs" dxfId="1966" priority="226" stopIfTrue="1" operator="greaterThan">
      <formula>8</formula>
    </cfRule>
  </conditionalFormatting>
  <conditionalFormatting sqref="U35">
    <cfRule type="cellIs" dxfId="1965" priority="225" stopIfTrue="1" operator="between">
      <formula>4</formula>
      <formula>8</formula>
    </cfRule>
  </conditionalFormatting>
  <conditionalFormatting sqref="V35:W35 Y35">
    <cfRule type="cellIs" dxfId="1964" priority="224" stopIfTrue="1" operator="between">
      <formula>2</formula>
      <formula>8</formula>
    </cfRule>
  </conditionalFormatting>
  <conditionalFormatting sqref="Z35:AA35">
    <cfRule type="cellIs" dxfId="1963" priority="223" stopIfTrue="1" operator="greaterThan">
      <formula>12</formula>
    </cfRule>
  </conditionalFormatting>
  <conditionalFormatting sqref="AB35">
    <cfRule type="cellIs" dxfId="1962" priority="221" stopIfTrue="1" operator="equal">
      <formula>0</formula>
    </cfRule>
    <cfRule type="cellIs" dxfId="1961" priority="222" stopIfTrue="1" operator="equal">
      <formula>20</formula>
    </cfRule>
  </conditionalFormatting>
  <conditionalFormatting sqref="AC35:AD35">
    <cfRule type="cellIs" dxfId="1960" priority="220" stopIfTrue="1" operator="greaterThan">
      <formula>4</formula>
    </cfRule>
  </conditionalFormatting>
  <conditionalFormatting sqref="M35:N35 K35 T35:AA35">
    <cfRule type="cellIs" dxfId="1959" priority="219" stopIfTrue="1" operator="equal">
      <formula>0</formula>
    </cfRule>
  </conditionalFormatting>
  <conditionalFormatting sqref="AI35">
    <cfRule type="cellIs" dxfId="1958" priority="218" stopIfTrue="1" operator="lessThan">
      <formula>40</formula>
    </cfRule>
  </conditionalFormatting>
  <conditionalFormatting sqref="L35">
    <cfRule type="cellIs" dxfId="1957" priority="217" stopIfTrue="1" operator="greaterThan">
      <formula>20</formula>
    </cfRule>
  </conditionalFormatting>
  <conditionalFormatting sqref="R35">
    <cfRule type="cellIs" dxfId="1956" priority="216" operator="greaterThan">
      <formula>4</formula>
    </cfRule>
  </conditionalFormatting>
  <conditionalFormatting sqref="Z35 P35:Q35">
    <cfRule type="cellIs" dxfId="1955" priority="215" operator="greaterThan">
      <formula>12</formula>
    </cfRule>
  </conditionalFormatting>
  <conditionalFormatting sqref="AD35 AG35">
    <cfRule type="cellIs" dxfId="1954" priority="214" operator="greaterThan">
      <formula>2</formula>
    </cfRule>
  </conditionalFormatting>
  <conditionalFormatting sqref="AF35">
    <cfRule type="cellIs" dxfId="1953" priority="212" operator="equal">
      <formula>0</formula>
    </cfRule>
    <cfRule type="cellIs" dxfId="1952" priority="213" operator="between">
      <formula>2</formula>
      <formula>4</formula>
    </cfRule>
  </conditionalFormatting>
  <conditionalFormatting sqref="I35">
    <cfRule type="cellIs" dxfId="1951" priority="211" operator="greaterThan">
      <formula>20</formula>
    </cfRule>
  </conditionalFormatting>
  <conditionalFormatting sqref="H36 M36">
    <cfRule type="cellIs" dxfId="1950" priority="210" stopIfTrue="1" operator="between">
      <formula>8</formula>
      <formula>20</formula>
    </cfRule>
  </conditionalFormatting>
  <conditionalFormatting sqref="J36:K36">
    <cfRule type="cellIs" dxfId="1949" priority="209" stopIfTrue="1" operator="between">
      <formula>2</formula>
      <formula>8</formula>
    </cfRule>
  </conditionalFormatting>
  <conditionalFormatting sqref="O36">
    <cfRule type="cellIs" dxfId="1948" priority="206" stopIfTrue="1" operator="greaterThan">
      <formula>8</formula>
    </cfRule>
    <cfRule type="cellIs" dxfId="1947" priority="208" stopIfTrue="1" operator="greaterThan">
      <formula>8</formula>
    </cfRule>
  </conditionalFormatting>
  <conditionalFormatting sqref="T36 X36 N36">
    <cfRule type="cellIs" dxfId="1946" priority="207" stopIfTrue="1" operator="between">
      <formula>4</formula>
      <formula>20</formula>
    </cfRule>
  </conditionalFormatting>
  <conditionalFormatting sqref="S36">
    <cfRule type="cellIs" dxfId="1945" priority="205" stopIfTrue="1" operator="greaterThan">
      <formula>8</formula>
    </cfRule>
  </conditionalFormatting>
  <conditionalFormatting sqref="U36">
    <cfRule type="cellIs" dxfId="1944" priority="204" stopIfTrue="1" operator="between">
      <formula>4</formula>
      <formula>8</formula>
    </cfRule>
  </conditionalFormatting>
  <conditionalFormatting sqref="V36:W36 Y36">
    <cfRule type="cellIs" dxfId="1943" priority="203" stopIfTrue="1" operator="between">
      <formula>2</formula>
      <formula>8</formula>
    </cfRule>
  </conditionalFormatting>
  <conditionalFormatting sqref="Z36:AA36">
    <cfRule type="cellIs" dxfId="1942" priority="202" stopIfTrue="1" operator="greaterThan">
      <formula>12</formula>
    </cfRule>
  </conditionalFormatting>
  <conditionalFormatting sqref="AB36">
    <cfRule type="cellIs" dxfId="1941" priority="200" stopIfTrue="1" operator="equal">
      <formula>0</formula>
    </cfRule>
    <cfRule type="cellIs" dxfId="1940" priority="201" stopIfTrue="1" operator="equal">
      <formula>20</formula>
    </cfRule>
  </conditionalFormatting>
  <conditionalFormatting sqref="AC36:AD36">
    <cfRule type="cellIs" dxfId="1939" priority="199" stopIfTrue="1" operator="greaterThan">
      <formula>4</formula>
    </cfRule>
  </conditionalFormatting>
  <conditionalFormatting sqref="M36:N36 K36 T36:AA36">
    <cfRule type="cellIs" dxfId="1938" priority="198" stopIfTrue="1" operator="equal">
      <formula>0</formula>
    </cfRule>
  </conditionalFormatting>
  <conditionalFormatting sqref="AI36">
    <cfRule type="cellIs" dxfId="1937" priority="197" stopIfTrue="1" operator="lessThan">
      <formula>40</formula>
    </cfRule>
  </conditionalFormatting>
  <conditionalFormatting sqref="L36">
    <cfRule type="cellIs" dxfId="1936" priority="196" stopIfTrue="1" operator="greaterThan">
      <formula>20</formula>
    </cfRule>
  </conditionalFormatting>
  <conditionalFormatting sqref="R36">
    <cfRule type="cellIs" dxfId="1935" priority="195" operator="greaterThan">
      <formula>4</formula>
    </cfRule>
  </conditionalFormatting>
  <conditionalFormatting sqref="Z36 P36:Q36">
    <cfRule type="cellIs" dxfId="1934" priority="194" operator="greaterThan">
      <formula>12</formula>
    </cfRule>
  </conditionalFormatting>
  <conditionalFormatting sqref="AD36 AG36">
    <cfRule type="cellIs" dxfId="1933" priority="193" operator="greaterThan">
      <formula>2</formula>
    </cfRule>
  </conditionalFormatting>
  <conditionalFormatting sqref="AF36">
    <cfRule type="cellIs" dxfId="1932" priority="191" operator="equal">
      <formula>0</formula>
    </cfRule>
    <cfRule type="cellIs" dxfId="1931" priority="192" operator="between">
      <formula>2</formula>
      <formula>4</formula>
    </cfRule>
  </conditionalFormatting>
  <conditionalFormatting sqref="I36">
    <cfRule type="cellIs" dxfId="1930" priority="190" operator="greaterThan">
      <formula>20</formula>
    </cfRule>
  </conditionalFormatting>
  <conditionalFormatting sqref="H37 M37">
    <cfRule type="cellIs" dxfId="1929" priority="189" stopIfTrue="1" operator="between">
      <formula>8</formula>
      <formula>20</formula>
    </cfRule>
  </conditionalFormatting>
  <conditionalFormatting sqref="J37:K37">
    <cfRule type="cellIs" dxfId="1928" priority="188" stopIfTrue="1" operator="between">
      <formula>2</formula>
      <formula>8</formula>
    </cfRule>
  </conditionalFormatting>
  <conditionalFormatting sqref="O37">
    <cfRule type="cellIs" dxfId="1927" priority="185" stopIfTrue="1" operator="greaterThan">
      <formula>8</formula>
    </cfRule>
    <cfRule type="cellIs" dxfId="1926" priority="187" stopIfTrue="1" operator="greaterThan">
      <formula>8</formula>
    </cfRule>
  </conditionalFormatting>
  <conditionalFormatting sqref="T37 X37 N37">
    <cfRule type="cellIs" dxfId="1925" priority="186" stopIfTrue="1" operator="between">
      <formula>4</formula>
      <formula>20</formula>
    </cfRule>
  </conditionalFormatting>
  <conditionalFormatting sqref="S37">
    <cfRule type="cellIs" dxfId="1924" priority="184" stopIfTrue="1" operator="greaterThan">
      <formula>8</formula>
    </cfRule>
  </conditionalFormatting>
  <conditionalFormatting sqref="U37">
    <cfRule type="cellIs" dxfId="1923" priority="183" stopIfTrue="1" operator="between">
      <formula>4</formula>
      <formula>8</formula>
    </cfRule>
  </conditionalFormatting>
  <conditionalFormatting sqref="V37:W37 Y37">
    <cfRule type="cellIs" dxfId="1922" priority="182" stopIfTrue="1" operator="between">
      <formula>2</formula>
      <formula>8</formula>
    </cfRule>
  </conditionalFormatting>
  <conditionalFormatting sqref="Z37:AA37">
    <cfRule type="cellIs" dxfId="1921" priority="181" stopIfTrue="1" operator="greaterThan">
      <formula>12</formula>
    </cfRule>
  </conditionalFormatting>
  <conditionalFormatting sqref="AB37">
    <cfRule type="cellIs" dxfId="1920" priority="179" stopIfTrue="1" operator="equal">
      <formula>0</formula>
    </cfRule>
    <cfRule type="cellIs" dxfId="1919" priority="180" stopIfTrue="1" operator="equal">
      <formula>20</formula>
    </cfRule>
  </conditionalFormatting>
  <conditionalFormatting sqref="AC37:AD37">
    <cfRule type="cellIs" dxfId="1918" priority="178" stopIfTrue="1" operator="greaterThan">
      <formula>4</formula>
    </cfRule>
  </conditionalFormatting>
  <conditionalFormatting sqref="M37:N37 K37 T37:AA37">
    <cfRule type="cellIs" dxfId="1917" priority="177" stopIfTrue="1" operator="equal">
      <formula>0</formula>
    </cfRule>
  </conditionalFormatting>
  <conditionalFormatting sqref="AI37">
    <cfRule type="cellIs" dxfId="1916" priority="176" stopIfTrue="1" operator="lessThan">
      <formula>40</formula>
    </cfRule>
  </conditionalFormatting>
  <conditionalFormatting sqref="L37">
    <cfRule type="cellIs" dxfId="1915" priority="175" stopIfTrue="1" operator="greaterThan">
      <formula>20</formula>
    </cfRule>
  </conditionalFormatting>
  <conditionalFormatting sqref="R37">
    <cfRule type="cellIs" dxfId="1914" priority="174" operator="greaterThan">
      <formula>4</formula>
    </cfRule>
  </conditionalFormatting>
  <conditionalFormatting sqref="Z37 P37:Q37">
    <cfRule type="cellIs" dxfId="1913" priority="173" operator="greaterThan">
      <formula>12</formula>
    </cfRule>
  </conditionalFormatting>
  <conditionalFormatting sqref="AD37 AG37">
    <cfRule type="cellIs" dxfId="1912" priority="172" operator="greaterThan">
      <formula>2</formula>
    </cfRule>
  </conditionalFormatting>
  <conditionalFormatting sqref="AF37">
    <cfRule type="cellIs" dxfId="1911" priority="170" operator="equal">
      <formula>0</formula>
    </cfRule>
    <cfRule type="cellIs" dxfId="1910" priority="171" operator="between">
      <formula>2</formula>
      <formula>4</formula>
    </cfRule>
  </conditionalFormatting>
  <conditionalFormatting sqref="I37">
    <cfRule type="cellIs" dxfId="1909" priority="169" operator="greaterThan">
      <formula>20</formula>
    </cfRule>
  </conditionalFormatting>
  <conditionalFormatting sqref="H38 M38">
    <cfRule type="cellIs" dxfId="1908" priority="168" stopIfTrue="1" operator="between">
      <formula>8</formula>
      <formula>20</formula>
    </cfRule>
  </conditionalFormatting>
  <conditionalFormatting sqref="J38:K38">
    <cfRule type="cellIs" dxfId="1907" priority="167" stopIfTrue="1" operator="between">
      <formula>2</formula>
      <formula>8</formula>
    </cfRule>
  </conditionalFormatting>
  <conditionalFormatting sqref="O38">
    <cfRule type="cellIs" dxfId="1906" priority="164" stopIfTrue="1" operator="greaterThan">
      <formula>8</formula>
    </cfRule>
    <cfRule type="cellIs" dxfId="1905" priority="166" stopIfTrue="1" operator="greaterThan">
      <formula>8</formula>
    </cfRule>
  </conditionalFormatting>
  <conditionalFormatting sqref="T38 X38 N38">
    <cfRule type="cellIs" dxfId="1904" priority="165" stopIfTrue="1" operator="between">
      <formula>4</formula>
      <formula>20</formula>
    </cfRule>
  </conditionalFormatting>
  <conditionalFormatting sqref="S38">
    <cfRule type="cellIs" dxfId="1903" priority="163" stopIfTrue="1" operator="greaterThan">
      <formula>8</formula>
    </cfRule>
  </conditionalFormatting>
  <conditionalFormatting sqref="U38">
    <cfRule type="cellIs" dxfId="1902" priority="162" stopIfTrue="1" operator="between">
      <formula>4</formula>
      <formula>8</formula>
    </cfRule>
  </conditionalFormatting>
  <conditionalFormatting sqref="V38:W38 Y38">
    <cfRule type="cellIs" dxfId="1901" priority="161" stopIfTrue="1" operator="between">
      <formula>2</formula>
      <formula>8</formula>
    </cfRule>
  </conditionalFormatting>
  <conditionalFormatting sqref="Z38:AA38">
    <cfRule type="cellIs" dxfId="1900" priority="160" stopIfTrue="1" operator="greaterThan">
      <formula>12</formula>
    </cfRule>
  </conditionalFormatting>
  <conditionalFormatting sqref="AB38">
    <cfRule type="cellIs" dxfId="1899" priority="158" stopIfTrue="1" operator="equal">
      <formula>0</formula>
    </cfRule>
    <cfRule type="cellIs" dxfId="1898" priority="159" stopIfTrue="1" operator="equal">
      <formula>20</formula>
    </cfRule>
  </conditionalFormatting>
  <conditionalFormatting sqref="AC38:AD38">
    <cfRule type="cellIs" dxfId="1897" priority="157" stopIfTrue="1" operator="greaterThan">
      <formula>4</formula>
    </cfRule>
  </conditionalFormatting>
  <conditionalFormatting sqref="M38:N38 K38 T38:AA38">
    <cfRule type="cellIs" dxfId="1896" priority="156" stopIfTrue="1" operator="equal">
      <formula>0</formula>
    </cfRule>
  </conditionalFormatting>
  <conditionalFormatting sqref="AI38">
    <cfRule type="cellIs" dxfId="1895" priority="155" stopIfTrue="1" operator="lessThan">
      <formula>40</formula>
    </cfRule>
  </conditionalFormatting>
  <conditionalFormatting sqref="L38">
    <cfRule type="cellIs" dxfId="1894" priority="154" stopIfTrue="1" operator="greaterThan">
      <formula>20</formula>
    </cfRule>
  </conditionalFormatting>
  <conditionalFormatting sqref="R38">
    <cfRule type="cellIs" dxfId="1893" priority="153" operator="greaterThan">
      <formula>4</formula>
    </cfRule>
  </conditionalFormatting>
  <conditionalFormatting sqref="Z38 P38:Q38">
    <cfRule type="cellIs" dxfId="1892" priority="152" operator="greaterThan">
      <formula>12</formula>
    </cfRule>
  </conditionalFormatting>
  <conditionalFormatting sqref="AD38 AG38">
    <cfRule type="cellIs" dxfId="1891" priority="151" operator="greaterThan">
      <formula>2</formula>
    </cfRule>
  </conditionalFormatting>
  <conditionalFormatting sqref="AF38">
    <cfRule type="cellIs" dxfId="1890" priority="149" operator="equal">
      <formula>0</formula>
    </cfRule>
    <cfRule type="cellIs" dxfId="1889" priority="150" operator="between">
      <formula>2</formula>
      <formula>4</formula>
    </cfRule>
  </conditionalFormatting>
  <conditionalFormatting sqref="I38">
    <cfRule type="cellIs" dxfId="1888" priority="148" operator="greaterThan">
      <formula>20</formula>
    </cfRule>
  </conditionalFormatting>
  <conditionalFormatting sqref="H39 M39">
    <cfRule type="cellIs" dxfId="1887" priority="147" stopIfTrue="1" operator="between">
      <formula>8</formula>
      <formula>20</formula>
    </cfRule>
  </conditionalFormatting>
  <conditionalFormatting sqref="J39:K39">
    <cfRule type="cellIs" dxfId="1886" priority="146" stopIfTrue="1" operator="between">
      <formula>2</formula>
      <formula>8</formula>
    </cfRule>
  </conditionalFormatting>
  <conditionalFormatting sqref="O39">
    <cfRule type="cellIs" dxfId="1885" priority="143" stopIfTrue="1" operator="greaterThan">
      <formula>8</formula>
    </cfRule>
    <cfRule type="cellIs" dxfId="1884" priority="145" stopIfTrue="1" operator="greaterThan">
      <formula>8</formula>
    </cfRule>
  </conditionalFormatting>
  <conditionalFormatting sqref="T39 X39 N39">
    <cfRule type="cellIs" dxfId="1883" priority="144" stopIfTrue="1" operator="between">
      <formula>4</formula>
      <formula>20</formula>
    </cfRule>
  </conditionalFormatting>
  <conditionalFormatting sqref="S39">
    <cfRule type="cellIs" dxfId="1882" priority="142" stopIfTrue="1" operator="greaterThan">
      <formula>8</formula>
    </cfRule>
  </conditionalFormatting>
  <conditionalFormatting sqref="U39">
    <cfRule type="cellIs" dxfId="1881" priority="141" stopIfTrue="1" operator="between">
      <formula>4</formula>
      <formula>8</formula>
    </cfRule>
  </conditionalFormatting>
  <conditionalFormatting sqref="V39:W39 Y39">
    <cfRule type="cellIs" dxfId="1880" priority="140" stopIfTrue="1" operator="between">
      <formula>2</formula>
      <formula>8</formula>
    </cfRule>
  </conditionalFormatting>
  <conditionalFormatting sqref="Z39:AA39">
    <cfRule type="cellIs" dxfId="1879" priority="139" stopIfTrue="1" operator="greaterThan">
      <formula>12</formula>
    </cfRule>
  </conditionalFormatting>
  <conditionalFormatting sqref="AB39">
    <cfRule type="cellIs" dxfId="1878" priority="137" stopIfTrue="1" operator="equal">
      <formula>0</formula>
    </cfRule>
    <cfRule type="cellIs" dxfId="1877" priority="138" stopIfTrue="1" operator="equal">
      <formula>20</formula>
    </cfRule>
  </conditionalFormatting>
  <conditionalFormatting sqref="AC39:AD39">
    <cfRule type="cellIs" dxfId="1876" priority="136" stopIfTrue="1" operator="greaterThan">
      <formula>4</formula>
    </cfRule>
  </conditionalFormatting>
  <conditionalFormatting sqref="M39:N39 K39 T39:AA39">
    <cfRule type="cellIs" dxfId="1875" priority="135" stopIfTrue="1" operator="equal">
      <formula>0</formula>
    </cfRule>
  </conditionalFormatting>
  <conditionalFormatting sqref="AI39">
    <cfRule type="cellIs" dxfId="1874" priority="134" stopIfTrue="1" operator="lessThan">
      <formula>40</formula>
    </cfRule>
  </conditionalFormatting>
  <conditionalFormatting sqref="L39">
    <cfRule type="cellIs" dxfId="1873" priority="133" stopIfTrue="1" operator="greaterThan">
      <formula>20</formula>
    </cfRule>
  </conditionalFormatting>
  <conditionalFormatting sqref="R39">
    <cfRule type="cellIs" dxfId="1872" priority="132" operator="greaterThan">
      <formula>4</formula>
    </cfRule>
  </conditionalFormatting>
  <conditionalFormatting sqref="Z39 P39:Q39">
    <cfRule type="cellIs" dxfId="1871" priority="131" operator="greaterThan">
      <formula>12</formula>
    </cfRule>
  </conditionalFormatting>
  <conditionalFormatting sqref="AD39 AG39">
    <cfRule type="cellIs" dxfId="1870" priority="130" operator="greaterThan">
      <formula>2</formula>
    </cfRule>
  </conditionalFormatting>
  <conditionalFormatting sqref="AF39">
    <cfRule type="cellIs" dxfId="1869" priority="128" operator="equal">
      <formula>0</formula>
    </cfRule>
    <cfRule type="cellIs" dxfId="1868" priority="129" operator="between">
      <formula>2</formula>
      <formula>4</formula>
    </cfRule>
  </conditionalFormatting>
  <conditionalFormatting sqref="I39">
    <cfRule type="cellIs" dxfId="1867" priority="127" operator="greaterThan">
      <formula>20</formula>
    </cfRule>
  </conditionalFormatting>
  <conditionalFormatting sqref="H40 M40">
    <cfRule type="cellIs" dxfId="1866" priority="126" stopIfTrue="1" operator="between">
      <formula>8</formula>
      <formula>20</formula>
    </cfRule>
  </conditionalFormatting>
  <conditionalFormatting sqref="J40:K40">
    <cfRule type="cellIs" dxfId="1865" priority="125" stopIfTrue="1" operator="between">
      <formula>2</formula>
      <formula>8</formula>
    </cfRule>
  </conditionalFormatting>
  <conditionalFormatting sqref="O40">
    <cfRule type="cellIs" dxfId="1864" priority="122" stopIfTrue="1" operator="greaterThan">
      <formula>8</formula>
    </cfRule>
    <cfRule type="cellIs" dxfId="1863" priority="124" stopIfTrue="1" operator="greaterThan">
      <formula>8</formula>
    </cfRule>
  </conditionalFormatting>
  <conditionalFormatting sqref="T40 X40 N40">
    <cfRule type="cellIs" dxfId="1862" priority="123" stopIfTrue="1" operator="between">
      <formula>4</formula>
      <formula>20</formula>
    </cfRule>
  </conditionalFormatting>
  <conditionalFormatting sqref="S40">
    <cfRule type="cellIs" dxfId="1861" priority="121" stopIfTrue="1" operator="greaterThan">
      <formula>8</formula>
    </cfRule>
  </conditionalFormatting>
  <conditionalFormatting sqref="U40">
    <cfRule type="cellIs" dxfId="1860" priority="120" stopIfTrue="1" operator="between">
      <formula>4</formula>
      <formula>8</formula>
    </cfRule>
  </conditionalFormatting>
  <conditionalFormatting sqref="V40:W40 Y40">
    <cfRule type="cellIs" dxfId="1859" priority="119" stopIfTrue="1" operator="between">
      <formula>2</formula>
      <formula>8</formula>
    </cfRule>
  </conditionalFormatting>
  <conditionalFormatting sqref="Z40:AA40">
    <cfRule type="cellIs" dxfId="1858" priority="118" stopIfTrue="1" operator="greaterThan">
      <formula>12</formula>
    </cfRule>
  </conditionalFormatting>
  <conditionalFormatting sqref="AB40">
    <cfRule type="cellIs" dxfId="1857" priority="116" stopIfTrue="1" operator="equal">
      <formula>0</formula>
    </cfRule>
    <cfRule type="cellIs" dxfId="1856" priority="117" stopIfTrue="1" operator="equal">
      <formula>20</formula>
    </cfRule>
  </conditionalFormatting>
  <conditionalFormatting sqref="AC40:AD40">
    <cfRule type="cellIs" dxfId="1855" priority="115" stopIfTrue="1" operator="greaterThan">
      <formula>4</formula>
    </cfRule>
  </conditionalFormatting>
  <conditionalFormatting sqref="M40:N40 K40 T40:AA40">
    <cfRule type="cellIs" dxfId="1854" priority="114" stopIfTrue="1" operator="equal">
      <formula>0</formula>
    </cfRule>
  </conditionalFormatting>
  <conditionalFormatting sqref="AI40">
    <cfRule type="cellIs" dxfId="1853" priority="113" stopIfTrue="1" operator="lessThan">
      <formula>40</formula>
    </cfRule>
  </conditionalFormatting>
  <conditionalFormatting sqref="L40">
    <cfRule type="cellIs" dxfId="1852" priority="112" stopIfTrue="1" operator="greaterThan">
      <formula>20</formula>
    </cfRule>
  </conditionalFormatting>
  <conditionalFormatting sqref="R40">
    <cfRule type="cellIs" dxfId="1851" priority="111" operator="greaterThan">
      <formula>4</formula>
    </cfRule>
  </conditionalFormatting>
  <conditionalFormatting sqref="Z40 P40:Q40">
    <cfRule type="cellIs" dxfId="1850" priority="110" operator="greaterThan">
      <formula>12</formula>
    </cfRule>
  </conditionalFormatting>
  <conditionalFormatting sqref="AD40 AG40">
    <cfRule type="cellIs" dxfId="1849" priority="109" operator="greaterThan">
      <formula>2</formula>
    </cfRule>
  </conditionalFormatting>
  <conditionalFormatting sqref="AF40">
    <cfRule type="cellIs" dxfId="1848" priority="107" operator="equal">
      <formula>0</formula>
    </cfRule>
    <cfRule type="cellIs" dxfId="1847" priority="108" operator="between">
      <formula>2</formula>
      <formula>4</formula>
    </cfRule>
  </conditionalFormatting>
  <conditionalFormatting sqref="I40">
    <cfRule type="cellIs" dxfId="1846" priority="106" operator="greaterThan">
      <formula>20</formula>
    </cfRule>
  </conditionalFormatting>
  <conditionalFormatting sqref="H41 M41">
    <cfRule type="cellIs" dxfId="1845" priority="105" stopIfTrue="1" operator="between">
      <formula>8</formula>
      <formula>20</formula>
    </cfRule>
  </conditionalFormatting>
  <conditionalFormatting sqref="J41:K41">
    <cfRule type="cellIs" dxfId="1844" priority="104" stopIfTrue="1" operator="between">
      <formula>2</formula>
      <formula>8</formula>
    </cfRule>
  </conditionalFormatting>
  <conditionalFormatting sqref="O41">
    <cfRule type="cellIs" dxfId="1843" priority="101" stopIfTrue="1" operator="greaterThan">
      <formula>8</formula>
    </cfRule>
    <cfRule type="cellIs" dxfId="1842" priority="103" stopIfTrue="1" operator="greaterThan">
      <formula>8</formula>
    </cfRule>
  </conditionalFormatting>
  <conditionalFormatting sqref="T41 X41 N41">
    <cfRule type="cellIs" dxfId="1841" priority="102" stopIfTrue="1" operator="between">
      <formula>4</formula>
      <formula>20</formula>
    </cfRule>
  </conditionalFormatting>
  <conditionalFormatting sqref="S41">
    <cfRule type="cellIs" dxfId="1840" priority="100" stopIfTrue="1" operator="greaterThan">
      <formula>8</formula>
    </cfRule>
  </conditionalFormatting>
  <conditionalFormatting sqref="U41">
    <cfRule type="cellIs" dxfId="1839" priority="99" stopIfTrue="1" operator="between">
      <formula>4</formula>
      <formula>8</formula>
    </cfRule>
  </conditionalFormatting>
  <conditionalFormatting sqref="V41:W41 Y41">
    <cfRule type="cellIs" dxfId="1838" priority="98" stopIfTrue="1" operator="between">
      <formula>2</formula>
      <formula>8</formula>
    </cfRule>
  </conditionalFormatting>
  <conditionalFormatting sqref="Z41:AA41">
    <cfRule type="cellIs" dxfId="1837" priority="97" stopIfTrue="1" operator="greaterThan">
      <formula>12</formula>
    </cfRule>
  </conditionalFormatting>
  <conditionalFormatting sqref="AB41">
    <cfRule type="cellIs" dxfId="1836" priority="95" stopIfTrue="1" operator="equal">
      <formula>0</formula>
    </cfRule>
    <cfRule type="cellIs" dxfId="1835" priority="96" stopIfTrue="1" operator="equal">
      <formula>20</formula>
    </cfRule>
  </conditionalFormatting>
  <conditionalFormatting sqref="AC41:AD41">
    <cfRule type="cellIs" dxfId="1834" priority="94" stopIfTrue="1" operator="greaterThan">
      <formula>4</formula>
    </cfRule>
  </conditionalFormatting>
  <conditionalFormatting sqref="M41:N41 K41 T41:AA41">
    <cfRule type="cellIs" dxfId="1833" priority="93" stopIfTrue="1" operator="equal">
      <formula>0</formula>
    </cfRule>
  </conditionalFormatting>
  <conditionalFormatting sqref="AI41">
    <cfRule type="cellIs" dxfId="1832" priority="92" stopIfTrue="1" operator="lessThan">
      <formula>40</formula>
    </cfRule>
  </conditionalFormatting>
  <conditionalFormatting sqref="L41">
    <cfRule type="cellIs" dxfId="1831" priority="91" stopIfTrue="1" operator="greaterThan">
      <formula>20</formula>
    </cfRule>
  </conditionalFormatting>
  <conditionalFormatting sqref="R41">
    <cfRule type="cellIs" dxfId="1830" priority="90" operator="greaterThan">
      <formula>4</formula>
    </cfRule>
  </conditionalFormatting>
  <conditionalFormatting sqref="Z41 P41:Q41">
    <cfRule type="cellIs" dxfId="1829" priority="89" operator="greaterThan">
      <formula>12</formula>
    </cfRule>
  </conditionalFormatting>
  <conditionalFormatting sqref="AD41 AG41">
    <cfRule type="cellIs" dxfId="1828" priority="88" operator="greaterThan">
      <formula>2</formula>
    </cfRule>
  </conditionalFormatting>
  <conditionalFormatting sqref="AF41">
    <cfRule type="cellIs" dxfId="1827" priority="86" operator="equal">
      <formula>0</formula>
    </cfRule>
    <cfRule type="cellIs" dxfId="1826" priority="87" operator="between">
      <formula>2</formula>
      <formula>4</formula>
    </cfRule>
  </conditionalFormatting>
  <conditionalFormatting sqref="I41">
    <cfRule type="cellIs" dxfId="1825" priority="85" operator="greaterThan">
      <formula>20</formula>
    </cfRule>
  </conditionalFormatting>
  <conditionalFormatting sqref="H42 M42">
    <cfRule type="cellIs" dxfId="1824" priority="84" stopIfTrue="1" operator="between">
      <formula>8</formula>
      <formula>20</formula>
    </cfRule>
  </conditionalFormatting>
  <conditionalFormatting sqref="J42:K42">
    <cfRule type="cellIs" dxfId="1823" priority="83" stopIfTrue="1" operator="between">
      <formula>2</formula>
      <formula>8</formula>
    </cfRule>
  </conditionalFormatting>
  <conditionalFormatting sqref="O42">
    <cfRule type="cellIs" dxfId="1822" priority="80" stopIfTrue="1" operator="greaterThan">
      <formula>8</formula>
    </cfRule>
    <cfRule type="cellIs" dxfId="1821" priority="82" stopIfTrue="1" operator="greaterThan">
      <formula>8</formula>
    </cfRule>
  </conditionalFormatting>
  <conditionalFormatting sqref="T42 X42 N42">
    <cfRule type="cellIs" dxfId="1820" priority="81" stopIfTrue="1" operator="between">
      <formula>4</formula>
      <formula>20</formula>
    </cfRule>
  </conditionalFormatting>
  <conditionalFormatting sqref="S42">
    <cfRule type="cellIs" dxfId="1819" priority="79" stopIfTrue="1" operator="greaterThan">
      <formula>8</formula>
    </cfRule>
  </conditionalFormatting>
  <conditionalFormatting sqref="U42">
    <cfRule type="cellIs" dxfId="1818" priority="78" stopIfTrue="1" operator="between">
      <formula>4</formula>
      <formula>8</formula>
    </cfRule>
  </conditionalFormatting>
  <conditionalFormatting sqref="V42:W42 Y42">
    <cfRule type="cellIs" dxfId="1817" priority="77" stopIfTrue="1" operator="between">
      <formula>2</formula>
      <formula>8</formula>
    </cfRule>
  </conditionalFormatting>
  <conditionalFormatting sqref="Z42:AA42">
    <cfRule type="cellIs" dxfId="1816" priority="76" stopIfTrue="1" operator="greaterThan">
      <formula>12</formula>
    </cfRule>
  </conditionalFormatting>
  <conditionalFormatting sqref="AB42">
    <cfRule type="cellIs" dxfId="1815" priority="74" stopIfTrue="1" operator="equal">
      <formula>0</formula>
    </cfRule>
    <cfRule type="cellIs" dxfId="1814" priority="75" stopIfTrue="1" operator="equal">
      <formula>20</formula>
    </cfRule>
  </conditionalFormatting>
  <conditionalFormatting sqref="AC42:AD42">
    <cfRule type="cellIs" dxfId="1813" priority="73" stopIfTrue="1" operator="greaterThan">
      <formula>4</formula>
    </cfRule>
  </conditionalFormatting>
  <conditionalFormatting sqref="M42:N42 K42 T42:AA42">
    <cfRule type="cellIs" dxfId="1812" priority="72" stopIfTrue="1" operator="equal">
      <formula>0</formula>
    </cfRule>
  </conditionalFormatting>
  <conditionalFormatting sqref="AI42">
    <cfRule type="cellIs" dxfId="1811" priority="71" stopIfTrue="1" operator="lessThan">
      <formula>40</formula>
    </cfRule>
  </conditionalFormatting>
  <conditionalFormatting sqref="L42">
    <cfRule type="cellIs" dxfId="1810" priority="70" stopIfTrue="1" operator="greaterThan">
      <formula>20</formula>
    </cfRule>
  </conditionalFormatting>
  <conditionalFormatting sqref="R42">
    <cfRule type="cellIs" dxfId="1809" priority="69" operator="greaterThan">
      <formula>4</formula>
    </cfRule>
  </conditionalFormatting>
  <conditionalFormatting sqref="Z42 P42:Q42">
    <cfRule type="cellIs" dxfId="1808" priority="68" operator="greaterThan">
      <formula>12</formula>
    </cfRule>
  </conditionalFormatting>
  <conditionalFormatting sqref="AD42 AG42">
    <cfRule type="cellIs" dxfId="1807" priority="67" operator="greaterThan">
      <formula>2</formula>
    </cfRule>
  </conditionalFormatting>
  <conditionalFormatting sqref="AF42">
    <cfRule type="cellIs" dxfId="1806" priority="65" operator="equal">
      <formula>0</formula>
    </cfRule>
    <cfRule type="cellIs" dxfId="1805" priority="66" operator="between">
      <formula>2</formula>
      <formula>4</formula>
    </cfRule>
  </conditionalFormatting>
  <conditionalFormatting sqref="I42">
    <cfRule type="cellIs" dxfId="1804" priority="64" operator="greaterThan">
      <formula>20</formula>
    </cfRule>
  </conditionalFormatting>
  <conditionalFormatting sqref="H43 M43">
    <cfRule type="cellIs" dxfId="1803" priority="63" stopIfTrue="1" operator="between">
      <formula>8</formula>
      <formula>20</formula>
    </cfRule>
  </conditionalFormatting>
  <conditionalFormatting sqref="J43:K43">
    <cfRule type="cellIs" dxfId="1802" priority="62" stopIfTrue="1" operator="between">
      <formula>2</formula>
      <formula>8</formula>
    </cfRule>
  </conditionalFormatting>
  <conditionalFormatting sqref="O43">
    <cfRule type="cellIs" dxfId="1801" priority="59" stopIfTrue="1" operator="greaterThan">
      <formula>8</formula>
    </cfRule>
    <cfRule type="cellIs" dxfId="1800" priority="61" stopIfTrue="1" operator="greaterThan">
      <formula>8</formula>
    </cfRule>
  </conditionalFormatting>
  <conditionalFormatting sqref="T43 X43 N43">
    <cfRule type="cellIs" dxfId="1799" priority="60" stopIfTrue="1" operator="between">
      <formula>4</formula>
      <formula>20</formula>
    </cfRule>
  </conditionalFormatting>
  <conditionalFormatting sqref="S43">
    <cfRule type="cellIs" dxfId="1798" priority="58" stopIfTrue="1" operator="greaterThan">
      <formula>8</formula>
    </cfRule>
  </conditionalFormatting>
  <conditionalFormatting sqref="U43">
    <cfRule type="cellIs" dxfId="1797" priority="57" stopIfTrue="1" operator="between">
      <formula>4</formula>
      <formula>8</formula>
    </cfRule>
  </conditionalFormatting>
  <conditionalFormatting sqref="V43:W43 Y43">
    <cfRule type="cellIs" dxfId="1796" priority="56" stopIfTrue="1" operator="between">
      <formula>2</formula>
      <formula>8</formula>
    </cfRule>
  </conditionalFormatting>
  <conditionalFormatting sqref="Z43:AA43">
    <cfRule type="cellIs" dxfId="1795" priority="55" stopIfTrue="1" operator="greaterThan">
      <formula>12</formula>
    </cfRule>
  </conditionalFormatting>
  <conditionalFormatting sqref="AB43">
    <cfRule type="cellIs" dxfId="1794" priority="53" stopIfTrue="1" operator="equal">
      <formula>0</formula>
    </cfRule>
    <cfRule type="cellIs" dxfId="1793" priority="54" stopIfTrue="1" operator="equal">
      <formula>20</formula>
    </cfRule>
  </conditionalFormatting>
  <conditionalFormatting sqref="AC43:AD43">
    <cfRule type="cellIs" dxfId="1792" priority="52" stopIfTrue="1" operator="greaterThan">
      <formula>4</formula>
    </cfRule>
  </conditionalFormatting>
  <conditionalFormatting sqref="M43:N43 K43 T43:AA43">
    <cfRule type="cellIs" dxfId="1791" priority="51" stopIfTrue="1" operator="equal">
      <formula>0</formula>
    </cfRule>
  </conditionalFormatting>
  <conditionalFormatting sqref="AI43">
    <cfRule type="cellIs" dxfId="1790" priority="50" stopIfTrue="1" operator="lessThan">
      <formula>40</formula>
    </cfRule>
  </conditionalFormatting>
  <conditionalFormatting sqref="L43">
    <cfRule type="cellIs" dxfId="1789" priority="49" stopIfTrue="1" operator="greaterThan">
      <formula>20</formula>
    </cfRule>
  </conditionalFormatting>
  <conditionalFormatting sqref="R43">
    <cfRule type="cellIs" dxfId="1788" priority="48" operator="greaterThan">
      <formula>4</formula>
    </cfRule>
  </conditionalFormatting>
  <conditionalFormatting sqref="Z43 P43:Q43">
    <cfRule type="cellIs" dxfId="1787" priority="47" operator="greaterThan">
      <formula>12</formula>
    </cfRule>
  </conditionalFormatting>
  <conditionalFormatting sqref="AD43 AG43">
    <cfRule type="cellIs" dxfId="1786" priority="46" operator="greaterThan">
      <formula>2</formula>
    </cfRule>
  </conditionalFormatting>
  <conditionalFormatting sqref="AF43">
    <cfRule type="cellIs" dxfId="1785" priority="44" operator="equal">
      <formula>0</formula>
    </cfRule>
    <cfRule type="cellIs" dxfId="1784" priority="45" operator="between">
      <formula>2</formula>
      <formula>4</formula>
    </cfRule>
  </conditionalFormatting>
  <conditionalFormatting sqref="I43">
    <cfRule type="cellIs" dxfId="1783" priority="43" operator="greaterThan">
      <formula>20</formula>
    </cfRule>
  </conditionalFormatting>
  <conditionalFormatting sqref="H44 M44">
    <cfRule type="cellIs" dxfId="1782" priority="42" stopIfTrue="1" operator="between">
      <formula>8</formula>
      <formula>20</formula>
    </cfRule>
  </conditionalFormatting>
  <conditionalFormatting sqref="J44:K44">
    <cfRule type="cellIs" dxfId="1781" priority="41" stopIfTrue="1" operator="between">
      <formula>2</formula>
      <formula>8</formula>
    </cfRule>
  </conditionalFormatting>
  <conditionalFormatting sqref="O44">
    <cfRule type="cellIs" dxfId="1780" priority="38" stopIfTrue="1" operator="greaterThan">
      <formula>8</formula>
    </cfRule>
    <cfRule type="cellIs" dxfId="1779" priority="40" stopIfTrue="1" operator="greaterThan">
      <formula>8</formula>
    </cfRule>
  </conditionalFormatting>
  <conditionalFormatting sqref="T44 X44 N44">
    <cfRule type="cellIs" dxfId="1778" priority="39" stopIfTrue="1" operator="between">
      <formula>4</formula>
      <formula>20</formula>
    </cfRule>
  </conditionalFormatting>
  <conditionalFormatting sqref="S44">
    <cfRule type="cellIs" dxfId="1777" priority="37" stopIfTrue="1" operator="greaterThan">
      <formula>8</formula>
    </cfRule>
  </conditionalFormatting>
  <conditionalFormatting sqref="U44">
    <cfRule type="cellIs" dxfId="1776" priority="36" stopIfTrue="1" operator="between">
      <formula>4</formula>
      <formula>8</formula>
    </cfRule>
  </conditionalFormatting>
  <conditionalFormatting sqref="V44:W44 Y44">
    <cfRule type="cellIs" dxfId="1775" priority="35" stopIfTrue="1" operator="between">
      <formula>2</formula>
      <formula>8</formula>
    </cfRule>
  </conditionalFormatting>
  <conditionalFormatting sqref="Z44:AA44">
    <cfRule type="cellIs" dxfId="1774" priority="34" stopIfTrue="1" operator="greaterThan">
      <formula>12</formula>
    </cfRule>
  </conditionalFormatting>
  <conditionalFormatting sqref="AB44">
    <cfRule type="cellIs" dxfId="1773" priority="32" stopIfTrue="1" operator="equal">
      <formula>0</formula>
    </cfRule>
    <cfRule type="cellIs" dxfId="1772" priority="33" stopIfTrue="1" operator="equal">
      <formula>20</formula>
    </cfRule>
  </conditionalFormatting>
  <conditionalFormatting sqref="AC44:AD44">
    <cfRule type="cellIs" dxfId="1771" priority="31" stopIfTrue="1" operator="greaterThan">
      <formula>4</formula>
    </cfRule>
  </conditionalFormatting>
  <conditionalFormatting sqref="M44:N44 K44 T44:AA44">
    <cfRule type="cellIs" dxfId="1770" priority="30" stopIfTrue="1" operator="equal">
      <formula>0</formula>
    </cfRule>
  </conditionalFormatting>
  <conditionalFormatting sqref="AI44">
    <cfRule type="cellIs" dxfId="1769" priority="29" stopIfTrue="1" operator="lessThan">
      <formula>40</formula>
    </cfRule>
  </conditionalFormatting>
  <conditionalFormatting sqref="L44">
    <cfRule type="cellIs" dxfId="1768" priority="28" stopIfTrue="1" operator="greaterThan">
      <formula>20</formula>
    </cfRule>
  </conditionalFormatting>
  <conditionalFormatting sqref="R44">
    <cfRule type="cellIs" dxfId="1767" priority="27" operator="greaterThan">
      <formula>4</formula>
    </cfRule>
  </conditionalFormatting>
  <conditionalFormatting sqref="Z44 P44:Q44">
    <cfRule type="cellIs" dxfId="1766" priority="26" operator="greaterThan">
      <formula>12</formula>
    </cfRule>
  </conditionalFormatting>
  <conditionalFormatting sqref="AD44 AG44">
    <cfRule type="cellIs" dxfId="1765" priority="25" operator="greaterThan">
      <formula>2</formula>
    </cfRule>
  </conditionalFormatting>
  <conditionalFormatting sqref="AF44">
    <cfRule type="cellIs" dxfId="1764" priority="23" operator="equal">
      <formula>0</formula>
    </cfRule>
    <cfRule type="cellIs" dxfId="1763" priority="24" operator="between">
      <formula>2</formula>
      <formula>4</formula>
    </cfRule>
  </conditionalFormatting>
  <conditionalFormatting sqref="I44">
    <cfRule type="cellIs" dxfId="1762" priority="22" operator="greaterThan">
      <formula>20</formula>
    </cfRule>
  </conditionalFormatting>
  <conditionalFormatting sqref="H40 M40">
    <cfRule type="cellIs" dxfId="1761" priority="21" stopIfTrue="1" operator="between">
      <formula>8</formula>
      <formula>20</formula>
    </cfRule>
  </conditionalFormatting>
  <conditionalFormatting sqref="J40:K40">
    <cfRule type="cellIs" dxfId="1760" priority="20" stopIfTrue="1" operator="between">
      <formula>2</formula>
      <formula>8</formula>
    </cfRule>
  </conditionalFormatting>
  <conditionalFormatting sqref="O40">
    <cfRule type="cellIs" dxfId="1759" priority="17" stopIfTrue="1" operator="greaterThan">
      <formula>8</formula>
    </cfRule>
    <cfRule type="cellIs" dxfId="1758" priority="19" stopIfTrue="1" operator="greaterThan">
      <formula>8</formula>
    </cfRule>
  </conditionalFormatting>
  <conditionalFormatting sqref="T40 X40 N40">
    <cfRule type="cellIs" dxfId="1757" priority="18" stopIfTrue="1" operator="between">
      <formula>4</formula>
      <formula>20</formula>
    </cfRule>
  </conditionalFormatting>
  <conditionalFormatting sqref="S40">
    <cfRule type="cellIs" dxfId="1756" priority="16" stopIfTrue="1" operator="greaterThan">
      <formula>8</formula>
    </cfRule>
  </conditionalFormatting>
  <conditionalFormatting sqref="U40">
    <cfRule type="cellIs" dxfId="1755" priority="15" stopIfTrue="1" operator="between">
      <formula>4</formula>
      <formula>8</formula>
    </cfRule>
  </conditionalFormatting>
  <conditionalFormatting sqref="V40:W40 Y40">
    <cfRule type="cellIs" dxfId="1754" priority="14" stopIfTrue="1" operator="between">
      <formula>2</formula>
      <formula>8</formula>
    </cfRule>
  </conditionalFormatting>
  <conditionalFormatting sqref="Z40:AA40">
    <cfRule type="cellIs" dxfId="1753" priority="13" stopIfTrue="1" operator="greaterThan">
      <formula>12</formula>
    </cfRule>
  </conditionalFormatting>
  <conditionalFormatting sqref="AB40">
    <cfRule type="cellIs" dxfId="1752" priority="11" stopIfTrue="1" operator="equal">
      <formula>0</formula>
    </cfRule>
    <cfRule type="cellIs" dxfId="1751" priority="12" stopIfTrue="1" operator="equal">
      <formula>20</formula>
    </cfRule>
  </conditionalFormatting>
  <conditionalFormatting sqref="AC40:AD40">
    <cfRule type="cellIs" dxfId="1750" priority="10" stopIfTrue="1" operator="greaterThan">
      <formula>4</formula>
    </cfRule>
  </conditionalFormatting>
  <conditionalFormatting sqref="M40:N40 K40 T40:AA40">
    <cfRule type="cellIs" dxfId="1749" priority="9" stopIfTrue="1" operator="equal">
      <formula>0</formula>
    </cfRule>
  </conditionalFormatting>
  <conditionalFormatting sqref="AI40">
    <cfRule type="cellIs" dxfId="1748" priority="8" stopIfTrue="1" operator="lessThan">
      <formula>40</formula>
    </cfRule>
  </conditionalFormatting>
  <conditionalFormatting sqref="L40">
    <cfRule type="cellIs" dxfId="1747" priority="7" stopIfTrue="1" operator="greaterThan">
      <formula>20</formula>
    </cfRule>
  </conditionalFormatting>
  <conditionalFormatting sqref="R40">
    <cfRule type="cellIs" dxfId="1746" priority="6" operator="greaterThan">
      <formula>4</formula>
    </cfRule>
  </conditionalFormatting>
  <conditionalFormatting sqref="Z40 P40:Q40">
    <cfRule type="cellIs" dxfId="1745" priority="5" operator="greaterThan">
      <formula>12</formula>
    </cfRule>
  </conditionalFormatting>
  <conditionalFormatting sqref="AD40 AG40">
    <cfRule type="cellIs" dxfId="1744" priority="4" operator="greaterThan">
      <formula>2</formula>
    </cfRule>
  </conditionalFormatting>
  <conditionalFormatting sqref="AF40">
    <cfRule type="cellIs" dxfId="1743" priority="2" operator="equal">
      <formula>0</formula>
    </cfRule>
    <cfRule type="cellIs" dxfId="1742" priority="3" operator="between">
      <formula>2</formula>
      <formula>4</formula>
    </cfRule>
  </conditionalFormatting>
  <conditionalFormatting sqref="I40">
    <cfRule type="cellIs" dxfId="1741" priority="1" operator="greaterThan">
      <formula>20</formula>
    </cfRule>
  </conditionalFormatting>
  <printOptions horizontalCentered="1"/>
  <pageMargins left="0.19685039370078741" right="0.19685039370078741" top="0.19685039370078741" bottom="0.19685039370078741" header="0" footer="0"/>
  <pageSetup paperSize="9" scale="5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 t="s">
        <v>185</v>
      </c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 t="s">
        <v>186</v>
      </c>
      <c r="D3" s="243"/>
      <c r="E3" s="243"/>
      <c r="F3" s="244" t="s">
        <v>2</v>
      </c>
      <c r="G3" s="241"/>
      <c r="H3" s="242" t="s">
        <v>187</v>
      </c>
      <c r="I3" s="245"/>
    </row>
    <row r="4" spans="1:9" ht="18" customHeight="1" x14ac:dyDescent="0.25">
      <c r="A4" s="240" t="s">
        <v>3</v>
      </c>
      <c r="B4" s="241"/>
      <c r="C4" s="246">
        <v>2145718</v>
      </c>
      <c r="D4" s="247"/>
      <c r="E4" s="247"/>
      <c r="F4" s="244" t="s">
        <v>4</v>
      </c>
      <c r="G4" s="241"/>
      <c r="H4" s="242" t="s">
        <v>167</v>
      </c>
      <c r="I4" s="245"/>
    </row>
    <row r="5" spans="1:9" ht="18" customHeight="1" x14ac:dyDescent="0.25">
      <c r="A5" s="221" t="s">
        <v>161</v>
      </c>
      <c r="B5" s="222"/>
      <c r="C5" s="223" t="s">
        <v>171</v>
      </c>
      <c r="D5" s="224"/>
      <c r="E5" s="224"/>
      <c r="F5" s="225" t="s">
        <v>5</v>
      </c>
      <c r="G5" s="222"/>
      <c r="H5" s="226" t="s">
        <v>168</v>
      </c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2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1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E97:E99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E61:E65"/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</mergeCells>
  <conditionalFormatting sqref="E33 E75 E70">
    <cfRule type="cellIs" dxfId="1469" priority="35" operator="greaterThan">
      <formula>12</formula>
    </cfRule>
  </conditionalFormatting>
  <conditionalFormatting sqref="E39:E47 E87 E82">
    <cfRule type="cellIs" dxfId="1468" priority="34" operator="greaterThan">
      <formula>8</formula>
    </cfRule>
  </conditionalFormatting>
  <conditionalFormatting sqref="E66:E67">
    <cfRule type="cellIs" dxfId="1467" priority="33" operator="equal">
      <formula>0</formula>
    </cfRule>
  </conditionalFormatting>
  <conditionalFormatting sqref="E66:E67">
    <cfRule type="cellIs" dxfId="1466" priority="32" operator="between">
      <formula>2</formula>
      <formula>8</formula>
    </cfRule>
  </conditionalFormatting>
  <conditionalFormatting sqref="E80">
    <cfRule type="cellIs" dxfId="1465" priority="30" operator="equal">
      <formula>0</formula>
    </cfRule>
    <cfRule type="cellIs" dxfId="1464" priority="31" operator="equal">
      <formula>20</formula>
    </cfRule>
  </conditionalFormatting>
  <conditionalFormatting sqref="E9:E14">
    <cfRule type="cellIs" dxfId="1463" priority="29" operator="between">
      <formula>8</formula>
      <formula>20</formula>
    </cfRule>
  </conditionalFormatting>
  <conditionalFormatting sqref="E15:E16">
    <cfRule type="cellIs" dxfId="1462" priority="28" operator="greaterThan">
      <formula>20</formula>
    </cfRule>
  </conditionalFormatting>
  <conditionalFormatting sqref="E17:E21">
    <cfRule type="cellIs" dxfId="1461" priority="26" operator="equal">
      <formula>0</formula>
    </cfRule>
    <cfRule type="cellIs" dxfId="1460" priority="27" operator="between">
      <formula>2</formula>
      <formula>8</formula>
    </cfRule>
  </conditionalFormatting>
  <conditionalFormatting sqref="E22:E23">
    <cfRule type="cellIs" dxfId="1459" priority="24" operator="equal">
      <formula>0</formula>
    </cfRule>
    <cfRule type="cellIs" dxfId="1458" priority="25" operator="between">
      <formula>2</formula>
      <formula>8</formula>
    </cfRule>
  </conditionalFormatting>
  <conditionalFormatting sqref="E24:E25">
    <cfRule type="cellIs" dxfId="1457" priority="23" operator="greaterThan">
      <formula>20</formula>
    </cfRule>
  </conditionalFormatting>
  <conditionalFormatting sqref="E26:E27">
    <cfRule type="cellIs" dxfId="1456" priority="21" operator="equal">
      <formula>0</formula>
    </cfRule>
    <cfRule type="cellIs" dxfId="1455" priority="22" operator="between">
      <formula>8</formula>
      <formula>20</formula>
    </cfRule>
  </conditionalFormatting>
  <conditionalFormatting sqref="E28:E30">
    <cfRule type="cellIs" dxfId="1454" priority="19" operator="equal">
      <formula>0</formula>
    </cfRule>
    <cfRule type="cellIs" dxfId="1453" priority="20" operator="between">
      <formula>4</formula>
      <formula>20</formula>
    </cfRule>
  </conditionalFormatting>
  <conditionalFormatting sqref="E31:E32">
    <cfRule type="cellIs" dxfId="1452" priority="18" operator="greaterThan">
      <formula>8</formula>
    </cfRule>
  </conditionalFormatting>
  <conditionalFormatting sqref="E37:E38">
    <cfRule type="cellIs" dxfId="1451" priority="17" operator="greaterThan">
      <formula>12</formula>
    </cfRule>
  </conditionalFormatting>
  <conditionalFormatting sqref="E49:E51">
    <cfRule type="cellIs" dxfId="1450" priority="15" operator="equal">
      <formula>0</formula>
    </cfRule>
    <cfRule type="cellIs" dxfId="1449" priority="16" operator="between">
      <formula>4</formula>
      <formula>20</formula>
    </cfRule>
  </conditionalFormatting>
  <conditionalFormatting sqref="E52:E54">
    <cfRule type="cellIs" dxfId="1448" priority="13" operator="equal">
      <formula>0</formula>
    </cfRule>
    <cfRule type="cellIs" dxfId="1447" priority="14" operator="between">
      <formula>4</formula>
      <formula>8</formula>
    </cfRule>
  </conditionalFormatting>
  <conditionalFormatting sqref="E55:E56">
    <cfRule type="cellIs" dxfId="1446" priority="11" operator="equal">
      <formula>0</formula>
    </cfRule>
    <cfRule type="cellIs" dxfId="1445" priority="12" operator="between">
      <formula>2</formula>
      <formula>8</formula>
    </cfRule>
  </conditionalFormatting>
  <conditionalFormatting sqref="E57:E58">
    <cfRule type="cellIs" dxfId="1444" priority="9" operator="equal">
      <formula>0</formula>
    </cfRule>
    <cfRule type="cellIs" dxfId="1443" priority="10" operator="between">
      <formula>2</formula>
      <formula>8</formula>
    </cfRule>
  </conditionalFormatting>
  <conditionalFormatting sqref="E82:E86">
    <cfRule type="cellIs" dxfId="1442" priority="8" operator="greaterThan">
      <formula>4</formula>
    </cfRule>
  </conditionalFormatting>
  <conditionalFormatting sqref="E87:E91">
    <cfRule type="cellIs" dxfId="1441" priority="7" operator="greaterThan">
      <formula>2</formula>
    </cfRule>
  </conditionalFormatting>
  <conditionalFormatting sqref="E97:E99">
    <cfRule type="cellIs" dxfId="1440" priority="5" operator="equal">
      <formula>0</formula>
    </cfRule>
    <cfRule type="cellIs" dxfId="1439" priority="6" operator="between">
      <formula>2</formula>
      <formula>4</formula>
    </cfRule>
  </conditionalFormatting>
  <conditionalFormatting sqref="E100:E101">
    <cfRule type="cellIs" dxfId="1438" priority="4" operator="greaterThan">
      <formula>2</formula>
    </cfRule>
  </conditionalFormatting>
  <conditionalFormatting sqref="E102:E103">
    <cfRule type="cellIs" dxfId="1437" priority="3" operator="greaterThan">
      <formula>40</formula>
    </cfRule>
  </conditionalFormatting>
  <conditionalFormatting sqref="E104">
    <cfRule type="cellIs" dxfId="1436" priority="2" operator="greaterThan">
      <formula>60</formula>
    </cfRule>
  </conditionalFormatting>
  <conditionalFormatting sqref="E61">
    <cfRule type="cellIs" dxfId="1435" priority="1" operator="between">
      <formula>4</formula>
      <formula>20</formula>
    </cfRule>
  </conditionalFormatting>
  <dataValidations count="5">
    <dataValidation type="list" allowBlank="1" showInputMessage="1" showErrorMessage="1" sqref="H5:I5">
      <formula1>"Ativo,Afastado"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C5:E5">
      <formula1>"Artes Visuais, Música, Teatro"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 t="s">
        <v>188</v>
      </c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 t="s">
        <v>170</v>
      </c>
      <c r="D3" s="243"/>
      <c r="E3" s="243"/>
      <c r="F3" s="244" t="s">
        <v>2</v>
      </c>
      <c r="G3" s="241"/>
      <c r="H3" s="242" t="s">
        <v>175</v>
      </c>
      <c r="I3" s="245"/>
    </row>
    <row r="4" spans="1:9" ht="18" customHeight="1" x14ac:dyDescent="0.25">
      <c r="A4" s="240" t="s">
        <v>3</v>
      </c>
      <c r="B4" s="241"/>
      <c r="C4" s="246">
        <v>2805073</v>
      </c>
      <c r="D4" s="247"/>
      <c r="E4" s="247"/>
      <c r="F4" s="244" t="s">
        <v>4</v>
      </c>
      <c r="G4" s="241"/>
      <c r="H4" s="242" t="s">
        <v>167</v>
      </c>
      <c r="I4" s="245"/>
    </row>
    <row r="5" spans="1:9" ht="18" customHeight="1" x14ac:dyDescent="0.25">
      <c r="A5" s="221" t="s">
        <v>161</v>
      </c>
      <c r="B5" s="222"/>
      <c r="C5" s="223" t="s">
        <v>171</v>
      </c>
      <c r="D5" s="224"/>
      <c r="E5" s="224"/>
      <c r="F5" s="225" t="s">
        <v>5</v>
      </c>
      <c r="G5" s="222"/>
      <c r="H5" s="226" t="s">
        <v>182</v>
      </c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2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1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E97:E99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E61:E65"/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</mergeCells>
  <conditionalFormatting sqref="E33 E75 E70">
    <cfRule type="cellIs" dxfId="1434" priority="35" operator="greaterThan">
      <formula>12</formula>
    </cfRule>
  </conditionalFormatting>
  <conditionalFormatting sqref="E39:E47 E87 E82">
    <cfRule type="cellIs" dxfId="1433" priority="34" operator="greaterThan">
      <formula>8</formula>
    </cfRule>
  </conditionalFormatting>
  <conditionalFormatting sqref="E66:E67">
    <cfRule type="cellIs" dxfId="1432" priority="33" operator="equal">
      <formula>0</formula>
    </cfRule>
  </conditionalFormatting>
  <conditionalFormatting sqref="E66:E67">
    <cfRule type="cellIs" dxfId="1431" priority="32" operator="between">
      <formula>2</formula>
      <formula>8</formula>
    </cfRule>
  </conditionalFormatting>
  <conditionalFormatting sqref="E80">
    <cfRule type="cellIs" dxfId="1430" priority="30" operator="equal">
      <formula>0</formula>
    </cfRule>
    <cfRule type="cellIs" dxfId="1429" priority="31" operator="equal">
      <formula>20</formula>
    </cfRule>
  </conditionalFormatting>
  <conditionalFormatting sqref="E9:E14">
    <cfRule type="cellIs" dxfId="1428" priority="29" operator="between">
      <formula>8</formula>
      <formula>20</formula>
    </cfRule>
  </conditionalFormatting>
  <conditionalFormatting sqref="E15:E16">
    <cfRule type="cellIs" dxfId="1427" priority="28" operator="greaterThan">
      <formula>20</formula>
    </cfRule>
  </conditionalFormatting>
  <conditionalFormatting sqref="E17:E21">
    <cfRule type="cellIs" dxfId="1426" priority="26" operator="equal">
      <formula>0</formula>
    </cfRule>
    <cfRule type="cellIs" dxfId="1425" priority="27" operator="between">
      <formula>2</formula>
      <formula>8</formula>
    </cfRule>
  </conditionalFormatting>
  <conditionalFormatting sqref="E22:E23">
    <cfRule type="cellIs" dxfId="1424" priority="24" operator="equal">
      <formula>0</formula>
    </cfRule>
    <cfRule type="cellIs" dxfId="1423" priority="25" operator="between">
      <formula>2</formula>
      <formula>8</formula>
    </cfRule>
  </conditionalFormatting>
  <conditionalFormatting sqref="E24:E25">
    <cfRule type="cellIs" dxfId="1422" priority="23" operator="greaterThan">
      <formula>20</formula>
    </cfRule>
  </conditionalFormatting>
  <conditionalFormatting sqref="E26:E27">
    <cfRule type="cellIs" dxfId="1421" priority="21" operator="equal">
      <formula>0</formula>
    </cfRule>
    <cfRule type="cellIs" dxfId="1420" priority="22" operator="between">
      <formula>8</formula>
      <formula>20</formula>
    </cfRule>
  </conditionalFormatting>
  <conditionalFormatting sqref="E28:E30">
    <cfRule type="cellIs" dxfId="1419" priority="19" operator="equal">
      <formula>0</formula>
    </cfRule>
    <cfRule type="cellIs" dxfId="1418" priority="20" operator="between">
      <formula>4</formula>
      <formula>20</formula>
    </cfRule>
  </conditionalFormatting>
  <conditionalFormatting sqref="E31:E32">
    <cfRule type="cellIs" dxfId="1417" priority="18" operator="greaterThan">
      <formula>8</formula>
    </cfRule>
  </conditionalFormatting>
  <conditionalFormatting sqref="E37:E38">
    <cfRule type="cellIs" dxfId="1416" priority="17" operator="greaterThan">
      <formula>12</formula>
    </cfRule>
  </conditionalFormatting>
  <conditionalFormatting sqref="E49:E51">
    <cfRule type="cellIs" dxfId="1415" priority="15" operator="equal">
      <formula>0</formula>
    </cfRule>
    <cfRule type="cellIs" dxfId="1414" priority="16" operator="between">
      <formula>4</formula>
      <formula>20</formula>
    </cfRule>
  </conditionalFormatting>
  <conditionalFormatting sqref="E52:E54">
    <cfRule type="cellIs" dxfId="1413" priority="13" operator="equal">
      <formula>0</formula>
    </cfRule>
    <cfRule type="cellIs" dxfId="1412" priority="14" operator="between">
      <formula>4</formula>
      <formula>8</formula>
    </cfRule>
  </conditionalFormatting>
  <conditionalFormatting sqref="E55:E56">
    <cfRule type="cellIs" dxfId="1411" priority="11" operator="equal">
      <formula>0</formula>
    </cfRule>
    <cfRule type="cellIs" dxfId="1410" priority="12" operator="between">
      <formula>2</formula>
      <formula>8</formula>
    </cfRule>
  </conditionalFormatting>
  <conditionalFormatting sqref="E57:E58">
    <cfRule type="cellIs" dxfId="1409" priority="9" operator="equal">
      <formula>0</formula>
    </cfRule>
    <cfRule type="cellIs" dxfId="1408" priority="10" operator="between">
      <formula>2</formula>
      <formula>8</formula>
    </cfRule>
  </conditionalFormatting>
  <conditionalFormatting sqref="E82:E86">
    <cfRule type="cellIs" dxfId="1407" priority="8" operator="greaterThan">
      <formula>4</formula>
    </cfRule>
  </conditionalFormatting>
  <conditionalFormatting sqref="E87:E91">
    <cfRule type="cellIs" dxfId="1406" priority="7" operator="greaterThan">
      <formula>2</formula>
    </cfRule>
  </conditionalFormatting>
  <conditionalFormatting sqref="E97:E99">
    <cfRule type="cellIs" dxfId="1405" priority="5" operator="equal">
      <formula>0</formula>
    </cfRule>
    <cfRule type="cellIs" dxfId="1404" priority="6" operator="between">
      <formula>2</formula>
      <formula>4</formula>
    </cfRule>
  </conditionalFormatting>
  <conditionalFormatting sqref="E100:E101">
    <cfRule type="cellIs" dxfId="1403" priority="4" operator="greaterThan">
      <formula>2</formula>
    </cfRule>
  </conditionalFormatting>
  <conditionalFormatting sqref="E102:E103">
    <cfRule type="cellIs" dxfId="1402" priority="3" operator="greaterThan">
      <formula>40</formula>
    </cfRule>
  </conditionalFormatting>
  <conditionalFormatting sqref="E104">
    <cfRule type="cellIs" dxfId="1401" priority="2" operator="greaterThan">
      <formula>60</formula>
    </cfRule>
  </conditionalFormatting>
  <conditionalFormatting sqref="E61">
    <cfRule type="cellIs" dxfId="1400" priority="1" operator="between">
      <formula>4</formula>
      <formula>20</formula>
    </cfRule>
  </conditionalFormatting>
  <dataValidations count="5">
    <dataValidation type="list" allowBlank="1" showInputMessage="1" showErrorMessage="1" sqref="C5:E5">
      <formula1>"Artes Visuais, Música, Teatro"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5:I5">
      <formula1>"Ativo,Afastado"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 t="s">
        <v>189</v>
      </c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 t="s">
        <v>170</v>
      </c>
      <c r="D3" s="243"/>
      <c r="E3" s="243"/>
      <c r="F3" s="244" t="s">
        <v>2</v>
      </c>
      <c r="G3" s="241"/>
      <c r="H3" s="242" t="s">
        <v>175</v>
      </c>
      <c r="I3" s="245"/>
    </row>
    <row r="4" spans="1:9" ht="18" customHeight="1" x14ac:dyDescent="0.25">
      <c r="A4" s="240" t="s">
        <v>3</v>
      </c>
      <c r="B4" s="241"/>
      <c r="C4" s="246">
        <v>1827171</v>
      </c>
      <c r="D4" s="247"/>
      <c r="E4" s="247"/>
      <c r="F4" s="244" t="s">
        <v>4</v>
      </c>
      <c r="G4" s="241"/>
      <c r="H4" s="242" t="s">
        <v>167</v>
      </c>
      <c r="I4" s="245"/>
    </row>
    <row r="5" spans="1:9" ht="18" customHeight="1" x14ac:dyDescent="0.25">
      <c r="A5" s="221" t="s">
        <v>161</v>
      </c>
      <c r="B5" s="222"/>
      <c r="C5" s="223" t="s">
        <v>176</v>
      </c>
      <c r="D5" s="224"/>
      <c r="E5" s="224"/>
      <c r="F5" s="225" t="s">
        <v>5</v>
      </c>
      <c r="G5" s="222"/>
      <c r="H5" s="226" t="s">
        <v>182</v>
      </c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2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1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</mergeCells>
  <conditionalFormatting sqref="E33 E75 E70">
    <cfRule type="cellIs" dxfId="1399" priority="35" operator="greaterThan">
      <formula>12</formula>
    </cfRule>
  </conditionalFormatting>
  <conditionalFormatting sqref="E39:E47 E87 E82">
    <cfRule type="cellIs" dxfId="1398" priority="34" operator="greaterThan">
      <formula>8</formula>
    </cfRule>
  </conditionalFormatting>
  <conditionalFormatting sqref="E66:E67">
    <cfRule type="cellIs" dxfId="1397" priority="33" operator="equal">
      <formula>0</formula>
    </cfRule>
  </conditionalFormatting>
  <conditionalFormatting sqref="E66:E67">
    <cfRule type="cellIs" dxfId="1396" priority="32" operator="between">
      <formula>2</formula>
      <formula>8</formula>
    </cfRule>
  </conditionalFormatting>
  <conditionalFormatting sqref="E80">
    <cfRule type="cellIs" dxfId="1395" priority="30" operator="equal">
      <formula>0</formula>
    </cfRule>
    <cfRule type="cellIs" dxfId="1394" priority="31" operator="equal">
      <formula>20</formula>
    </cfRule>
  </conditionalFormatting>
  <conditionalFormatting sqref="E9:E14">
    <cfRule type="cellIs" dxfId="1393" priority="29" operator="between">
      <formula>8</formula>
      <formula>20</formula>
    </cfRule>
  </conditionalFormatting>
  <conditionalFormatting sqref="E15:E16">
    <cfRule type="cellIs" dxfId="1392" priority="28" operator="greaterThan">
      <formula>20</formula>
    </cfRule>
  </conditionalFormatting>
  <conditionalFormatting sqref="E17:E21">
    <cfRule type="cellIs" dxfId="1391" priority="26" operator="equal">
      <formula>0</formula>
    </cfRule>
    <cfRule type="cellIs" dxfId="1390" priority="27" operator="between">
      <formula>2</formula>
      <formula>8</formula>
    </cfRule>
  </conditionalFormatting>
  <conditionalFormatting sqref="E22:E23">
    <cfRule type="cellIs" dxfId="1389" priority="24" operator="equal">
      <formula>0</formula>
    </cfRule>
    <cfRule type="cellIs" dxfId="1388" priority="25" operator="between">
      <formula>2</formula>
      <formula>8</formula>
    </cfRule>
  </conditionalFormatting>
  <conditionalFormatting sqref="E24:E25">
    <cfRule type="cellIs" dxfId="1387" priority="23" operator="greaterThan">
      <formula>20</formula>
    </cfRule>
  </conditionalFormatting>
  <conditionalFormatting sqref="E26:E27">
    <cfRule type="cellIs" dxfId="1386" priority="21" operator="equal">
      <formula>0</formula>
    </cfRule>
    <cfRule type="cellIs" dxfId="1385" priority="22" operator="between">
      <formula>8</formula>
      <formula>20</formula>
    </cfRule>
  </conditionalFormatting>
  <conditionalFormatting sqref="E28:E30">
    <cfRule type="cellIs" dxfId="1384" priority="19" operator="equal">
      <formula>0</formula>
    </cfRule>
    <cfRule type="cellIs" dxfId="1383" priority="20" operator="between">
      <formula>4</formula>
      <formula>20</formula>
    </cfRule>
  </conditionalFormatting>
  <conditionalFormatting sqref="E31:E32">
    <cfRule type="cellIs" dxfId="1382" priority="18" operator="greaterThan">
      <formula>8</formula>
    </cfRule>
  </conditionalFormatting>
  <conditionalFormatting sqref="E37:E38">
    <cfRule type="cellIs" dxfId="1381" priority="17" operator="greaterThan">
      <formula>12</formula>
    </cfRule>
  </conditionalFormatting>
  <conditionalFormatting sqref="E49:E51">
    <cfRule type="cellIs" dxfId="1380" priority="15" operator="equal">
      <formula>0</formula>
    </cfRule>
    <cfRule type="cellIs" dxfId="1379" priority="16" operator="between">
      <formula>4</formula>
      <formula>20</formula>
    </cfRule>
  </conditionalFormatting>
  <conditionalFormatting sqref="E52:E54">
    <cfRule type="cellIs" dxfId="1378" priority="13" operator="equal">
      <formula>0</formula>
    </cfRule>
    <cfRule type="cellIs" dxfId="1377" priority="14" operator="between">
      <formula>4</formula>
      <formula>8</formula>
    </cfRule>
  </conditionalFormatting>
  <conditionalFormatting sqref="E55:E56">
    <cfRule type="cellIs" dxfId="1376" priority="11" operator="equal">
      <formula>0</formula>
    </cfRule>
    <cfRule type="cellIs" dxfId="1375" priority="12" operator="between">
      <formula>2</formula>
      <formula>8</formula>
    </cfRule>
  </conditionalFormatting>
  <conditionalFormatting sqref="E57:E58">
    <cfRule type="cellIs" dxfId="1374" priority="9" operator="equal">
      <formula>0</formula>
    </cfRule>
    <cfRule type="cellIs" dxfId="1373" priority="10" operator="between">
      <formula>2</formula>
      <formula>8</formula>
    </cfRule>
  </conditionalFormatting>
  <conditionalFormatting sqref="E82:E86">
    <cfRule type="cellIs" dxfId="1372" priority="8" operator="greaterThan">
      <formula>4</formula>
    </cfRule>
  </conditionalFormatting>
  <conditionalFormatting sqref="E87:E91">
    <cfRule type="cellIs" dxfId="1371" priority="7" operator="greaterThan">
      <formula>2</formula>
    </cfRule>
  </conditionalFormatting>
  <conditionalFormatting sqref="E97:E99">
    <cfRule type="cellIs" dxfId="1370" priority="5" operator="equal">
      <formula>0</formula>
    </cfRule>
    <cfRule type="cellIs" dxfId="1369" priority="6" operator="between">
      <formula>2</formula>
      <formula>4</formula>
    </cfRule>
  </conditionalFormatting>
  <conditionalFormatting sqref="E100:E101">
    <cfRule type="cellIs" dxfId="1368" priority="4" operator="greaterThan">
      <formula>2</formula>
    </cfRule>
  </conditionalFormatting>
  <conditionalFormatting sqref="E102:E103">
    <cfRule type="cellIs" dxfId="1367" priority="3" operator="greaterThan">
      <formula>40</formula>
    </cfRule>
  </conditionalFormatting>
  <conditionalFormatting sqref="E104">
    <cfRule type="cellIs" dxfId="1366" priority="2" operator="greaterThan">
      <formula>60</formula>
    </cfRule>
  </conditionalFormatting>
  <conditionalFormatting sqref="E61">
    <cfRule type="cellIs" dxfId="1365" priority="1" operator="between">
      <formula>4</formula>
      <formula>20</formula>
    </cfRule>
  </conditionalFormatting>
  <dataValidations count="5">
    <dataValidation type="list" allowBlank="1" showInputMessage="1" showErrorMessage="1" sqref="H5:I5">
      <formula1>"Ativo,Afastado"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C5:E5">
      <formula1>"Artes Visuais, Música, Teatro"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 t="s">
        <v>190</v>
      </c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 t="s">
        <v>170</v>
      </c>
      <c r="D3" s="243"/>
      <c r="E3" s="243"/>
      <c r="F3" s="244" t="s">
        <v>2</v>
      </c>
      <c r="G3" s="241"/>
      <c r="H3" s="242" t="s">
        <v>175</v>
      </c>
      <c r="I3" s="245"/>
    </row>
    <row r="4" spans="1:9" ht="18" customHeight="1" x14ac:dyDescent="0.25">
      <c r="A4" s="240" t="s">
        <v>3</v>
      </c>
      <c r="B4" s="241"/>
      <c r="C4" s="246">
        <v>2163016</v>
      </c>
      <c r="D4" s="247"/>
      <c r="E4" s="247"/>
      <c r="F4" s="244" t="s">
        <v>4</v>
      </c>
      <c r="G4" s="241"/>
      <c r="H4" s="242" t="s">
        <v>167</v>
      </c>
      <c r="I4" s="245"/>
    </row>
    <row r="5" spans="1:9" ht="18" customHeight="1" x14ac:dyDescent="0.25">
      <c r="A5" s="221" t="s">
        <v>161</v>
      </c>
      <c r="B5" s="222"/>
      <c r="C5" s="223" t="s">
        <v>176</v>
      </c>
      <c r="D5" s="224"/>
      <c r="E5" s="224"/>
      <c r="F5" s="225" t="s">
        <v>5</v>
      </c>
      <c r="G5" s="222"/>
      <c r="H5" s="226" t="s">
        <v>168</v>
      </c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2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1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</mergeCells>
  <conditionalFormatting sqref="E33 E75 E70">
    <cfRule type="cellIs" dxfId="1364" priority="35" operator="greaterThan">
      <formula>12</formula>
    </cfRule>
  </conditionalFormatting>
  <conditionalFormatting sqref="E39:E47 E87 E82">
    <cfRule type="cellIs" dxfId="1363" priority="34" operator="greaterThan">
      <formula>8</formula>
    </cfRule>
  </conditionalFormatting>
  <conditionalFormatting sqref="E66:E67">
    <cfRule type="cellIs" dxfId="1362" priority="33" operator="equal">
      <formula>0</formula>
    </cfRule>
  </conditionalFormatting>
  <conditionalFormatting sqref="E66:E67">
    <cfRule type="cellIs" dxfId="1361" priority="32" operator="between">
      <formula>2</formula>
      <formula>8</formula>
    </cfRule>
  </conditionalFormatting>
  <conditionalFormatting sqref="E80">
    <cfRule type="cellIs" dxfId="1360" priority="30" operator="equal">
      <formula>0</formula>
    </cfRule>
    <cfRule type="cellIs" dxfId="1359" priority="31" operator="equal">
      <formula>20</formula>
    </cfRule>
  </conditionalFormatting>
  <conditionalFormatting sqref="E9:E14">
    <cfRule type="cellIs" dxfId="1358" priority="29" operator="between">
      <formula>8</formula>
      <formula>20</formula>
    </cfRule>
  </conditionalFormatting>
  <conditionalFormatting sqref="E15:E16">
    <cfRule type="cellIs" dxfId="1357" priority="28" operator="greaterThan">
      <formula>20</formula>
    </cfRule>
  </conditionalFormatting>
  <conditionalFormatting sqref="E17:E21">
    <cfRule type="cellIs" dxfId="1356" priority="26" operator="equal">
      <formula>0</formula>
    </cfRule>
    <cfRule type="cellIs" dxfId="1355" priority="27" operator="between">
      <formula>2</formula>
      <formula>8</formula>
    </cfRule>
  </conditionalFormatting>
  <conditionalFormatting sqref="E22:E23">
    <cfRule type="cellIs" dxfId="1354" priority="24" operator="equal">
      <formula>0</formula>
    </cfRule>
    <cfRule type="cellIs" dxfId="1353" priority="25" operator="between">
      <formula>2</formula>
      <formula>8</formula>
    </cfRule>
  </conditionalFormatting>
  <conditionalFormatting sqref="E24:E25">
    <cfRule type="cellIs" dxfId="1352" priority="23" operator="greaterThan">
      <formula>20</formula>
    </cfRule>
  </conditionalFormatting>
  <conditionalFormatting sqref="E26:E27">
    <cfRule type="cellIs" dxfId="1351" priority="21" operator="equal">
      <formula>0</formula>
    </cfRule>
    <cfRule type="cellIs" dxfId="1350" priority="22" operator="between">
      <formula>8</formula>
      <formula>20</formula>
    </cfRule>
  </conditionalFormatting>
  <conditionalFormatting sqref="E28:E30">
    <cfRule type="cellIs" dxfId="1349" priority="19" operator="equal">
      <formula>0</formula>
    </cfRule>
    <cfRule type="cellIs" dxfId="1348" priority="20" operator="between">
      <formula>4</formula>
      <formula>20</formula>
    </cfRule>
  </conditionalFormatting>
  <conditionalFormatting sqref="E31:E32">
    <cfRule type="cellIs" dxfId="1347" priority="18" operator="greaterThan">
      <formula>8</formula>
    </cfRule>
  </conditionalFormatting>
  <conditionalFormatting sqref="E37:E38">
    <cfRule type="cellIs" dxfId="1346" priority="17" operator="greaterThan">
      <formula>12</formula>
    </cfRule>
  </conditionalFormatting>
  <conditionalFormatting sqref="E49:E51">
    <cfRule type="cellIs" dxfId="1345" priority="15" operator="equal">
      <formula>0</formula>
    </cfRule>
    <cfRule type="cellIs" dxfId="1344" priority="16" operator="between">
      <formula>4</formula>
      <formula>20</formula>
    </cfRule>
  </conditionalFormatting>
  <conditionalFormatting sqref="E52:E54">
    <cfRule type="cellIs" dxfId="1343" priority="13" operator="equal">
      <formula>0</formula>
    </cfRule>
    <cfRule type="cellIs" dxfId="1342" priority="14" operator="between">
      <formula>4</formula>
      <formula>8</formula>
    </cfRule>
  </conditionalFormatting>
  <conditionalFormatting sqref="E55:E56">
    <cfRule type="cellIs" dxfId="1341" priority="11" operator="equal">
      <formula>0</formula>
    </cfRule>
    <cfRule type="cellIs" dxfId="1340" priority="12" operator="between">
      <formula>2</formula>
      <formula>8</formula>
    </cfRule>
  </conditionalFormatting>
  <conditionalFormatting sqref="E57:E58">
    <cfRule type="cellIs" dxfId="1339" priority="9" operator="equal">
      <formula>0</formula>
    </cfRule>
    <cfRule type="cellIs" dxfId="1338" priority="10" operator="between">
      <formula>2</formula>
      <formula>8</formula>
    </cfRule>
  </conditionalFormatting>
  <conditionalFormatting sqref="E82:E86">
    <cfRule type="cellIs" dxfId="1337" priority="8" operator="greaterThan">
      <formula>4</formula>
    </cfRule>
  </conditionalFormatting>
  <conditionalFormatting sqref="E87:E91">
    <cfRule type="cellIs" dxfId="1336" priority="7" operator="greaterThan">
      <formula>2</formula>
    </cfRule>
  </conditionalFormatting>
  <conditionalFormatting sqref="E97:E99">
    <cfRule type="cellIs" dxfId="1335" priority="5" operator="equal">
      <formula>0</formula>
    </cfRule>
    <cfRule type="cellIs" dxfId="1334" priority="6" operator="between">
      <formula>2</formula>
      <formula>4</formula>
    </cfRule>
  </conditionalFormatting>
  <conditionalFormatting sqref="E100:E101">
    <cfRule type="cellIs" dxfId="1333" priority="4" operator="greaterThan">
      <formula>2</formula>
    </cfRule>
  </conditionalFormatting>
  <conditionalFormatting sqref="E102:E103">
    <cfRule type="cellIs" dxfId="1332" priority="3" operator="greaterThan">
      <formula>40</formula>
    </cfRule>
  </conditionalFormatting>
  <conditionalFormatting sqref="E104">
    <cfRule type="cellIs" dxfId="1331" priority="2" operator="greaterThan">
      <formula>60</formula>
    </cfRule>
  </conditionalFormatting>
  <conditionalFormatting sqref="E61">
    <cfRule type="cellIs" dxfId="1330" priority="1" operator="between">
      <formula>4</formula>
      <formula>20</formula>
    </cfRule>
  </conditionalFormatting>
  <dataValidations count="5">
    <dataValidation type="list" allowBlank="1" showInputMessage="1" showErrorMessage="1" sqref="C5:E5">
      <formula1>"Artes Visuais, Música, Teatro"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5:I5">
      <formula1>"Ativo,Afastado"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 t="s">
        <v>191</v>
      </c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 t="s">
        <v>170</v>
      </c>
      <c r="D3" s="243"/>
      <c r="E3" s="243"/>
      <c r="F3" s="244" t="s">
        <v>2</v>
      </c>
      <c r="G3" s="241"/>
      <c r="H3" s="242" t="s">
        <v>175</v>
      </c>
      <c r="I3" s="245"/>
    </row>
    <row r="4" spans="1:9" ht="18" customHeight="1" x14ac:dyDescent="0.25">
      <c r="A4" s="240" t="s">
        <v>3</v>
      </c>
      <c r="B4" s="241"/>
      <c r="C4" s="246">
        <v>1100121</v>
      </c>
      <c r="D4" s="247"/>
      <c r="E4" s="247"/>
      <c r="F4" s="244" t="s">
        <v>4</v>
      </c>
      <c r="G4" s="241"/>
      <c r="H4" s="242" t="s">
        <v>167</v>
      </c>
      <c r="I4" s="245"/>
    </row>
    <row r="5" spans="1:9" ht="18" customHeight="1" x14ac:dyDescent="0.25">
      <c r="A5" s="221" t="s">
        <v>161</v>
      </c>
      <c r="B5" s="222"/>
      <c r="C5" s="223" t="s">
        <v>171</v>
      </c>
      <c r="D5" s="224"/>
      <c r="E5" s="224"/>
      <c r="F5" s="225" t="s">
        <v>5</v>
      </c>
      <c r="G5" s="222"/>
      <c r="H5" s="226" t="s">
        <v>168</v>
      </c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2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1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</mergeCells>
  <conditionalFormatting sqref="E33 E75 E70">
    <cfRule type="cellIs" dxfId="1329" priority="35" operator="greaterThan">
      <formula>12</formula>
    </cfRule>
  </conditionalFormatting>
  <conditionalFormatting sqref="E39:E47 E87 E82">
    <cfRule type="cellIs" dxfId="1328" priority="34" operator="greaterThan">
      <formula>8</formula>
    </cfRule>
  </conditionalFormatting>
  <conditionalFormatting sqref="E66:E67">
    <cfRule type="cellIs" dxfId="1327" priority="33" operator="equal">
      <formula>0</formula>
    </cfRule>
  </conditionalFormatting>
  <conditionalFormatting sqref="E66:E67">
    <cfRule type="cellIs" dxfId="1326" priority="32" operator="between">
      <formula>2</formula>
      <formula>8</formula>
    </cfRule>
  </conditionalFormatting>
  <conditionalFormatting sqref="E80">
    <cfRule type="cellIs" dxfId="1325" priority="30" operator="equal">
      <formula>0</formula>
    </cfRule>
    <cfRule type="cellIs" dxfId="1324" priority="31" operator="equal">
      <formula>20</formula>
    </cfRule>
  </conditionalFormatting>
  <conditionalFormatting sqref="E9:E14">
    <cfRule type="cellIs" dxfId="1323" priority="29" operator="between">
      <formula>8</formula>
      <formula>20</formula>
    </cfRule>
  </conditionalFormatting>
  <conditionalFormatting sqref="E15:E16">
    <cfRule type="cellIs" dxfId="1322" priority="28" operator="greaterThan">
      <formula>20</formula>
    </cfRule>
  </conditionalFormatting>
  <conditionalFormatting sqref="E17:E21">
    <cfRule type="cellIs" dxfId="1321" priority="26" operator="equal">
      <formula>0</formula>
    </cfRule>
    <cfRule type="cellIs" dxfId="1320" priority="27" operator="between">
      <formula>2</formula>
      <formula>8</formula>
    </cfRule>
  </conditionalFormatting>
  <conditionalFormatting sqref="E22:E23">
    <cfRule type="cellIs" dxfId="1319" priority="24" operator="equal">
      <formula>0</formula>
    </cfRule>
    <cfRule type="cellIs" dxfId="1318" priority="25" operator="between">
      <formula>2</formula>
      <formula>8</formula>
    </cfRule>
  </conditionalFormatting>
  <conditionalFormatting sqref="E24:E25">
    <cfRule type="cellIs" dxfId="1317" priority="23" operator="greaterThan">
      <formula>20</formula>
    </cfRule>
  </conditionalFormatting>
  <conditionalFormatting sqref="E26:E27">
    <cfRule type="cellIs" dxfId="1316" priority="21" operator="equal">
      <formula>0</formula>
    </cfRule>
    <cfRule type="cellIs" dxfId="1315" priority="22" operator="between">
      <formula>8</formula>
      <formula>20</formula>
    </cfRule>
  </conditionalFormatting>
  <conditionalFormatting sqref="E28:E30">
    <cfRule type="cellIs" dxfId="1314" priority="19" operator="equal">
      <formula>0</formula>
    </cfRule>
    <cfRule type="cellIs" dxfId="1313" priority="20" operator="between">
      <formula>4</formula>
      <formula>20</formula>
    </cfRule>
  </conditionalFormatting>
  <conditionalFormatting sqref="E31:E32">
    <cfRule type="cellIs" dxfId="1312" priority="18" operator="greaterThan">
      <formula>8</formula>
    </cfRule>
  </conditionalFormatting>
  <conditionalFormatting sqref="E37:E38">
    <cfRule type="cellIs" dxfId="1311" priority="17" operator="greaterThan">
      <formula>12</formula>
    </cfRule>
  </conditionalFormatting>
  <conditionalFormatting sqref="E49:E51">
    <cfRule type="cellIs" dxfId="1310" priority="15" operator="equal">
      <formula>0</formula>
    </cfRule>
    <cfRule type="cellIs" dxfId="1309" priority="16" operator="between">
      <formula>4</formula>
      <formula>20</formula>
    </cfRule>
  </conditionalFormatting>
  <conditionalFormatting sqref="E52:E54">
    <cfRule type="cellIs" dxfId="1308" priority="13" operator="equal">
      <formula>0</formula>
    </cfRule>
    <cfRule type="cellIs" dxfId="1307" priority="14" operator="between">
      <formula>4</formula>
      <formula>8</formula>
    </cfRule>
  </conditionalFormatting>
  <conditionalFormatting sqref="E55:E56">
    <cfRule type="cellIs" dxfId="1306" priority="11" operator="equal">
      <formula>0</formula>
    </cfRule>
    <cfRule type="cellIs" dxfId="1305" priority="12" operator="between">
      <formula>2</formula>
      <formula>8</formula>
    </cfRule>
  </conditionalFormatting>
  <conditionalFormatting sqref="E57:E58">
    <cfRule type="cellIs" dxfId="1304" priority="9" operator="equal">
      <formula>0</formula>
    </cfRule>
    <cfRule type="cellIs" dxfId="1303" priority="10" operator="between">
      <formula>2</formula>
      <formula>8</formula>
    </cfRule>
  </conditionalFormatting>
  <conditionalFormatting sqref="E82:E86">
    <cfRule type="cellIs" dxfId="1302" priority="8" operator="greaterThan">
      <formula>4</formula>
    </cfRule>
  </conditionalFormatting>
  <conditionalFormatting sqref="E87:E91">
    <cfRule type="cellIs" dxfId="1301" priority="7" operator="greaterThan">
      <formula>2</formula>
    </cfRule>
  </conditionalFormatting>
  <conditionalFormatting sqref="E97:E99">
    <cfRule type="cellIs" dxfId="1300" priority="5" operator="equal">
      <formula>0</formula>
    </cfRule>
    <cfRule type="cellIs" dxfId="1299" priority="6" operator="between">
      <formula>2</formula>
      <formula>4</formula>
    </cfRule>
  </conditionalFormatting>
  <conditionalFormatting sqref="E100:E101">
    <cfRule type="cellIs" dxfId="1298" priority="4" operator="greaterThan">
      <formula>2</formula>
    </cfRule>
  </conditionalFormatting>
  <conditionalFormatting sqref="E102:E103">
    <cfRule type="cellIs" dxfId="1297" priority="3" operator="greaterThan">
      <formula>40</formula>
    </cfRule>
  </conditionalFormatting>
  <conditionalFormatting sqref="E104">
    <cfRule type="cellIs" dxfId="1296" priority="2" operator="greaterThan">
      <formula>60</formula>
    </cfRule>
  </conditionalFormatting>
  <conditionalFormatting sqref="E61">
    <cfRule type="cellIs" dxfId="1295" priority="1" operator="between">
      <formula>4</formula>
      <formula>20</formula>
    </cfRule>
  </conditionalFormatting>
  <dataValidations count="5">
    <dataValidation type="list" allowBlank="1" showInputMessage="1" showErrorMessage="1" sqref="H5:I5">
      <formula1>"Ativo,Afastado"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C5:E5">
      <formula1>"Artes Visuais, Música, Teatro"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 t="s">
        <v>192</v>
      </c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 t="s">
        <v>170</v>
      </c>
      <c r="D3" s="243"/>
      <c r="E3" s="243"/>
      <c r="F3" s="244" t="s">
        <v>2</v>
      </c>
      <c r="G3" s="241"/>
      <c r="H3" s="242" t="s">
        <v>175</v>
      </c>
      <c r="I3" s="245"/>
    </row>
    <row r="4" spans="1:9" ht="18" customHeight="1" x14ac:dyDescent="0.25">
      <c r="A4" s="240" t="s">
        <v>3</v>
      </c>
      <c r="B4" s="241"/>
      <c r="C4" s="246">
        <v>3451753</v>
      </c>
      <c r="D4" s="247"/>
      <c r="E4" s="247"/>
      <c r="F4" s="244" t="s">
        <v>4</v>
      </c>
      <c r="G4" s="241"/>
      <c r="H4" s="242" t="s">
        <v>167</v>
      </c>
      <c r="I4" s="245"/>
    </row>
    <row r="5" spans="1:9" ht="18" customHeight="1" x14ac:dyDescent="0.25">
      <c r="A5" s="221" t="s">
        <v>161</v>
      </c>
      <c r="B5" s="222"/>
      <c r="C5" s="223" t="s">
        <v>176</v>
      </c>
      <c r="D5" s="224"/>
      <c r="E5" s="224"/>
      <c r="F5" s="225" t="s">
        <v>5</v>
      </c>
      <c r="G5" s="222"/>
      <c r="H5" s="226" t="s">
        <v>182</v>
      </c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2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1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</mergeCells>
  <conditionalFormatting sqref="E33 E75 E70">
    <cfRule type="cellIs" dxfId="1294" priority="35" operator="greaterThan">
      <formula>12</formula>
    </cfRule>
  </conditionalFormatting>
  <conditionalFormatting sqref="E39:E47 E87 E82">
    <cfRule type="cellIs" dxfId="1293" priority="34" operator="greaterThan">
      <formula>8</formula>
    </cfRule>
  </conditionalFormatting>
  <conditionalFormatting sqref="E66:E67">
    <cfRule type="cellIs" dxfId="1292" priority="33" operator="equal">
      <formula>0</formula>
    </cfRule>
  </conditionalFormatting>
  <conditionalFormatting sqref="E66:E67">
    <cfRule type="cellIs" dxfId="1291" priority="32" operator="between">
      <formula>2</formula>
      <formula>8</formula>
    </cfRule>
  </conditionalFormatting>
  <conditionalFormatting sqref="E80">
    <cfRule type="cellIs" dxfId="1290" priority="30" operator="equal">
      <formula>0</formula>
    </cfRule>
    <cfRule type="cellIs" dxfId="1289" priority="31" operator="equal">
      <formula>20</formula>
    </cfRule>
  </conditionalFormatting>
  <conditionalFormatting sqref="E9:E14">
    <cfRule type="cellIs" dxfId="1288" priority="29" operator="between">
      <formula>8</formula>
      <formula>20</formula>
    </cfRule>
  </conditionalFormatting>
  <conditionalFormatting sqref="E15:E16">
    <cfRule type="cellIs" dxfId="1287" priority="28" operator="greaterThan">
      <formula>20</formula>
    </cfRule>
  </conditionalFormatting>
  <conditionalFormatting sqref="E17:E21">
    <cfRule type="cellIs" dxfId="1286" priority="26" operator="equal">
      <formula>0</formula>
    </cfRule>
    <cfRule type="cellIs" dxfId="1285" priority="27" operator="between">
      <formula>2</formula>
      <formula>8</formula>
    </cfRule>
  </conditionalFormatting>
  <conditionalFormatting sqref="E22:E23">
    <cfRule type="cellIs" dxfId="1284" priority="24" operator="equal">
      <formula>0</formula>
    </cfRule>
    <cfRule type="cellIs" dxfId="1283" priority="25" operator="between">
      <formula>2</formula>
      <formula>8</formula>
    </cfRule>
  </conditionalFormatting>
  <conditionalFormatting sqref="E24:E25">
    <cfRule type="cellIs" dxfId="1282" priority="23" operator="greaterThan">
      <formula>20</formula>
    </cfRule>
  </conditionalFormatting>
  <conditionalFormatting sqref="E26:E27">
    <cfRule type="cellIs" dxfId="1281" priority="21" operator="equal">
      <formula>0</formula>
    </cfRule>
    <cfRule type="cellIs" dxfId="1280" priority="22" operator="between">
      <formula>8</formula>
      <formula>20</formula>
    </cfRule>
  </conditionalFormatting>
  <conditionalFormatting sqref="E28:E30">
    <cfRule type="cellIs" dxfId="1279" priority="19" operator="equal">
      <formula>0</formula>
    </cfRule>
    <cfRule type="cellIs" dxfId="1278" priority="20" operator="between">
      <formula>4</formula>
      <formula>20</formula>
    </cfRule>
  </conditionalFormatting>
  <conditionalFormatting sqref="E31:E32">
    <cfRule type="cellIs" dxfId="1277" priority="18" operator="greaterThan">
      <formula>8</formula>
    </cfRule>
  </conditionalFormatting>
  <conditionalFormatting sqref="E37:E38">
    <cfRule type="cellIs" dxfId="1276" priority="17" operator="greaterThan">
      <formula>12</formula>
    </cfRule>
  </conditionalFormatting>
  <conditionalFormatting sqref="E49:E51">
    <cfRule type="cellIs" dxfId="1275" priority="15" operator="equal">
      <formula>0</formula>
    </cfRule>
    <cfRule type="cellIs" dxfId="1274" priority="16" operator="between">
      <formula>4</formula>
      <formula>20</formula>
    </cfRule>
  </conditionalFormatting>
  <conditionalFormatting sqref="E52:E54">
    <cfRule type="cellIs" dxfId="1273" priority="13" operator="equal">
      <formula>0</formula>
    </cfRule>
    <cfRule type="cellIs" dxfId="1272" priority="14" operator="between">
      <formula>4</formula>
      <formula>8</formula>
    </cfRule>
  </conditionalFormatting>
  <conditionalFormatting sqref="E55:E56">
    <cfRule type="cellIs" dxfId="1271" priority="11" operator="equal">
      <formula>0</formula>
    </cfRule>
    <cfRule type="cellIs" dxfId="1270" priority="12" operator="between">
      <formula>2</formula>
      <formula>8</formula>
    </cfRule>
  </conditionalFormatting>
  <conditionalFormatting sqref="E57:E58">
    <cfRule type="cellIs" dxfId="1269" priority="9" operator="equal">
      <formula>0</formula>
    </cfRule>
    <cfRule type="cellIs" dxfId="1268" priority="10" operator="between">
      <formula>2</formula>
      <formula>8</formula>
    </cfRule>
  </conditionalFormatting>
  <conditionalFormatting sqref="E82:E86">
    <cfRule type="cellIs" dxfId="1267" priority="8" operator="greaterThan">
      <formula>4</formula>
    </cfRule>
  </conditionalFormatting>
  <conditionalFormatting sqref="E87:E91">
    <cfRule type="cellIs" dxfId="1266" priority="7" operator="greaterThan">
      <formula>2</formula>
    </cfRule>
  </conditionalFormatting>
  <conditionalFormatting sqref="E97:E99">
    <cfRule type="cellIs" dxfId="1265" priority="5" operator="equal">
      <formula>0</formula>
    </cfRule>
    <cfRule type="cellIs" dxfId="1264" priority="6" operator="between">
      <formula>2</formula>
      <formula>4</formula>
    </cfRule>
  </conditionalFormatting>
  <conditionalFormatting sqref="E100:E101">
    <cfRule type="cellIs" dxfId="1263" priority="4" operator="greaterThan">
      <formula>2</formula>
    </cfRule>
  </conditionalFormatting>
  <conditionalFormatting sqref="E102:E103">
    <cfRule type="cellIs" dxfId="1262" priority="3" operator="greaterThan">
      <formula>40</formula>
    </cfRule>
  </conditionalFormatting>
  <conditionalFormatting sqref="E104">
    <cfRule type="cellIs" dxfId="1261" priority="2" operator="greaterThan">
      <formula>60</formula>
    </cfRule>
  </conditionalFormatting>
  <conditionalFormatting sqref="E61">
    <cfRule type="cellIs" dxfId="1260" priority="1" operator="between">
      <formula>4</formula>
      <formula>20</formula>
    </cfRule>
  </conditionalFormatting>
  <dataValidations count="5">
    <dataValidation type="list" allowBlank="1" showInputMessage="1" showErrorMessage="1" sqref="C5:E5">
      <formula1>"Artes Visuais, Música, Teatro"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5:I5">
      <formula1>"Ativo,Afastado"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 t="s">
        <v>193</v>
      </c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 t="s">
        <v>170</v>
      </c>
      <c r="D3" s="243"/>
      <c r="E3" s="243"/>
      <c r="F3" s="244" t="s">
        <v>2</v>
      </c>
      <c r="G3" s="241"/>
      <c r="H3" s="242" t="s">
        <v>175</v>
      </c>
      <c r="I3" s="245"/>
    </row>
    <row r="4" spans="1:9" ht="18" customHeight="1" x14ac:dyDescent="0.25">
      <c r="A4" s="240" t="s">
        <v>3</v>
      </c>
      <c r="B4" s="241"/>
      <c r="C4" s="246">
        <v>2583047</v>
      </c>
      <c r="D4" s="247"/>
      <c r="E4" s="247"/>
      <c r="F4" s="244" t="s">
        <v>4</v>
      </c>
      <c r="G4" s="241"/>
      <c r="H4" s="242" t="s">
        <v>167</v>
      </c>
      <c r="I4" s="245"/>
    </row>
    <row r="5" spans="1:9" ht="18" customHeight="1" x14ac:dyDescent="0.25">
      <c r="A5" s="221" t="s">
        <v>161</v>
      </c>
      <c r="B5" s="222"/>
      <c r="C5" s="223" t="s">
        <v>166</v>
      </c>
      <c r="D5" s="224"/>
      <c r="E5" s="224"/>
      <c r="F5" s="225" t="s">
        <v>5</v>
      </c>
      <c r="G5" s="222"/>
      <c r="H5" s="226" t="s">
        <v>182</v>
      </c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2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1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</mergeCells>
  <conditionalFormatting sqref="E33 E75 E70">
    <cfRule type="cellIs" dxfId="1259" priority="35" operator="greaterThan">
      <formula>12</formula>
    </cfRule>
  </conditionalFormatting>
  <conditionalFormatting sqref="E39:E47 E87 E82">
    <cfRule type="cellIs" dxfId="1258" priority="34" operator="greaterThan">
      <formula>8</formula>
    </cfRule>
  </conditionalFormatting>
  <conditionalFormatting sqref="E66:E67">
    <cfRule type="cellIs" dxfId="1257" priority="33" operator="equal">
      <formula>0</formula>
    </cfRule>
  </conditionalFormatting>
  <conditionalFormatting sqref="E66:E67">
    <cfRule type="cellIs" dxfId="1256" priority="32" operator="between">
      <formula>2</formula>
      <formula>8</formula>
    </cfRule>
  </conditionalFormatting>
  <conditionalFormatting sqref="E80">
    <cfRule type="cellIs" dxfId="1255" priority="30" operator="equal">
      <formula>0</formula>
    </cfRule>
    <cfRule type="cellIs" dxfId="1254" priority="31" operator="equal">
      <formula>20</formula>
    </cfRule>
  </conditionalFormatting>
  <conditionalFormatting sqref="E9:E14">
    <cfRule type="cellIs" dxfId="1253" priority="29" operator="between">
      <formula>8</formula>
      <formula>20</formula>
    </cfRule>
  </conditionalFormatting>
  <conditionalFormatting sqref="E15:E16">
    <cfRule type="cellIs" dxfId="1252" priority="28" operator="greaterThan">
      <formula>20</formula>
    </cfRule>
  </conditionalFormatting>
  <conditionalFormatting sqref="E17:E21">
    <cfRule type="cellIs" dxfId="1251" priority="26" operator="equal">
      <formula>0</formula>
    </cfRule>
    <cfRule type="cellIs" dxfId="1250" priority="27" operator="between">
      <formula>2</formula>
      <formula>8</formula>
    </cfRule>
  </conditionalFormatting>
  <conditionalFormatting sqref="E22:E23">
    <cfRule type="cellIs" dxfId="1249" priority="24" operator="equal">
      <formula>0</formula>
    </cfRule>
    <cfRule type="cellIs" dxfId="1248" priority="25" operator="between">
      <formula>2</formula>
      <formula>8</formula>
    </cfRule>
  </conditionalFormatting>
  <conditionalFormatting sqref="E24:E25">
    <cfRule type="cellIs" dxfId="1247" priority="23" operator="greaterThan">
      <formula>20</formula>
    </cfRule>
  </conditionalFormatting>
  <conditionalFormatting sqref="E26:E27">
    <cfRule type="cellIs" dxfId="1246" priority="21" operator="equal">
      <formula>0</formula>
    </cfRule>
    <cfRule type="cellIs" dxfId="1245" priority="22" operator="between">
      <formula>8</formula>
      <formula>20</formula>
    </cfRule>
  </conditionalFormatting>
  <conditionalFormatting sqref="E28:E30">
    <cfRule type="cellIs" dxfId="1244" priority="19" operator="equal">
      <formula>0</formula>
    </cfRule>
    <cfRule type="cellIs" dxfId="1243" priority="20" operator="between">
      <formula>4</formula>
      <formula>20</formula>
    </cfRule>
  </conditionalFormatting>
  <conditionalFormatting sqref="E31:E32">
    <cfRule type="cellIs" dxfId="1242" priority="18" operator="greaterThan">
      <formula>8</formula>
    </cfRule>
  </conditionalFormatting>
  <conditionalFormatting sqref="E37:E38">
    <cfRule type="cellIs" dxfId="1241" priority="17" operator="greaterThan">
      <formula>12</formula>
    </cfRule>
  </conditionalFormatting>
  <conditionalFormatting sqref="E49:E51">
    <cfRule type="cellIs" dxfId="1240" priority="15" operator="equal">
      <formula>0</formula>
    </cfRule>
    <cfRule type="cellIs" dxfId="1239" priority="16" operator="between">
      <formula>4</formula>
      <formula>20</formula>
    </cfRule>
  </conditionalFormatting>
  <conditionalFormatting sqref="E52:E54">
    <cfRule type="cellIs" dxfId="1238" priority="13" operator="equal">
      <formula>0</formula>
    </cfRule>
    <cfRule type="cellIs" dxfId="1237" priority="14" operator="between">
      <formula>4</formula>
      <formula>8</formula>
    </cfRule>
  </conditionalFormatting>
  <conditionalFormatting sqref="E55:E56">
    <cfRule type="cellIs" dxfId="1236" priority="11" operator="equal">
      <formula>0</formula>
    </cfRule>
    <cfRule type="cellIs" dxfId="1235" priority="12" operator="between">
      <formula>2</formula>
      <formula>8</formula>
    </cfRule>
  </conditionalFormatting>
  <conditionalFormatting sqref="E57:E58">
    <cfRule type="cellIs" dxfId="1234" priority="9" operator="equal">
      <formula>0</formula>
    </cfRule>
    <cfRule type="cellIs" dxfId="1233" priority="10" operator="between">
      <formula>2</formula>
      <formula>8</formula>
    </cfRule>
  </conditionalFormatting>
  <conditionalFormatting sqref="E82:E86">
    <cfRule type="cellIs" dxfId="1232" priority="8" operator="greaterThan">
      <formula>4</formula>
    </cfRule>
  </conditionalFormatting>
  <conditionalFormatting sqref="E87:E91">
    <cfRule type="cellIs" dxfId="1231" priority="7" operator="greaterThan">
      <formula>2</formula>
    </cfRule>
  </conditionalFormatting>
  <conditionalFormatting sqref="E97:E99">
    <cfRule type="cellIs" dxfId="1230" priority="5" operator="equal">
      <formula>0</formula>
    </cfRule>
    <cfRule type="cellIs" dxfId="1229" priority="6" operator="between">
      <formula>2</formula>
      <formula>4</formula>
    </cfRule>
  </conditionalFormatting>
  <conditionalFormatting sqref="E100:E101">
    <cfRule type="cellIs" dxfId="1228" priority="4" operator="greaterThan">
      <formula>2</formula>
    </cfRule>
  </conditionalFormatting>
  <conditionalFormatting sqref="E102:E103">
    <cfRule type="cellIs" dxfId="1227" priority="3" operator="greaterThan">
      <formula>40</formula>
    </cfRule>
  </conditionalFormatting>
  <conditionalFormatting sqref="E104">
    <cfRule type="cellIs" dxfId="1226" priority="2" operator="greaterThan">
      <formula>60</formula>
    </cfRule>
  </conditionalFormatting>
  <conditionalFormatting sqref="E61">
    <cfRule type="cellIs" dxfId="1225" priority="1" operator="between">
      <formula>4</formula>
      <formula>20</formula>
    </cfRule>
  </conditionalFormatting>
  <dataValidations count="5">
    <dataValidation type="list" allowBlank="1" showInputMessage="1" showErrorMessage="1" sqref="H5:I5">
      <formula1>"Ativo,Afastado"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C5:E5">
      <formula1>"Artes Visuais, Música, Teatro"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 t="s">
        <v>194</v>
      </c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 t="s">
        <v>170</v>
      </c>
      <c r="D3" s="243"/>
      <c r="E3" s="243"/>
      <c r="F3" s="244" t="s">
        <v>2</v>
      </c>
      <c r="G3" s="241"/>
      <c r="H3" s="242" t="s">
        <v>175</v>
      </c>
      <c r="I3" s="245"/>
    </row>
    <row r="4" spans="1:9" ht="18" customHeight="1" x14ac:dyDescent="0.25">
      <c r="A4" s="240" t="s">
        <v>3</v>
      </c>
      <c r="B4" s="241"/>
      <c r="C4" s="246">
        <v>1360780</v>
      </c>
      <c r="D4" s="247"/>
      <c r="E4" s="247"/>
      <c r="F4" s="244" t="s">
        <v>4</v>
      </c>
      <c r="G4" s="241"/>
      <c r="H4" s="242" t="s">
        <v>167</v>
      </c>
      <c r="I4" s="245"/>
    </row>
    <row r="5" spans="1:9" ht="18" customHeight="1" x14ac:dyDescent="0.25">
      <c r="A5" s="221" t="s">
        <v>161</v>
      </c>
      <c r="B5" s="222"/>
      <c r="C5" s="223" t="s">
        <v>171</v>
      </c>
      <c r="D5" s="224"/>
      <c r="E5" s="224"/>
      <c r="F5" s="225" t="s">
        <v>5</v>
      </c>
      <c r="G5" s="222"/>
      <c r="H5" s="226" t="s">
        <v>182</v>
      </c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2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1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</mergeCells>
  <conditionalFormatting sqref="E33 E75 E70">
    <cfRule type="cellIs" dxfId="1224" priority="35" operator="greaterThan">
      <formula>12</formula>
    </cfRule>
  </conditionalFormatting>
  <conditionalFormatting sqref="E39:E47 E87 E82">
    <cfRule type="cellIs" dxfId="1223" priority="34" operator="greaterThan">
      <formula>8</formula>
    </cfRule>
  </conditionalFormatting>
  <conditionalFormatting sqref="E66:E67">
    <cfRule type="cellIs" dxfId="1222" priority="33" operator="equal">
      <formula>0</formula>
    </cfRule>
  </conditionalFormatting>
  <conditionalFormatting sqref="E66:E67">
    <cfRule type="cellIs" dxfId="1221" priority="32" operator="between">
      <formula>2</formula>
      <formula>8</formula>
    </cfRule>
  </conditionalFormatting>
  <conditionalFormatting sqref="E80">
    <cfRule type="cellIs" dxfId="1220" priority="30" operator="equal">
      <formula>0</formula>
    </cfRule>
    <cfRule type="cellIs" dxfId="1219" priority="31" operator="equal">
      <formula>20</formula>
    </cfRule>
  </conditionalFormatting>
  <conditionalFormatting sqref="E9:E14">
    <cfRule type="cellIs" dxfId="1218" priority="29" operator="between">
      <formula>8</formula>
      <formula>20</formula>
    </cfRule>
  </conditionalFormatting>
  <conditionalFormatting sqref="E15:E16">
    <cfRule type="cellIs" dxfId="1217" priority="28" operator="greaterThan">
      <formula>20</formula>
    </cfRule>
  </conditionalFormatting>
  <conditionalFormatting sqref="E17:E21">
    <cfRule type="cellIs" dxfId="1216" priority="26" operator="equal">
      <formula>0</formula>
    </cfRule>
    <cfRule type="cellIs" dxfId="1215" priority="27" operator="between">
      <formula>2</formula>
      <formula>8</formula>
    </cfRule>
  </conditionalFormatting>
  <conditionalFormatting sqref="E22:E23">
    <cfRule type="cellIs" dxfId="1214" priority="24" operator="equal">
      <formula>0</formula>
    </cfRule>
    <cfRule type="cellIs" dxfId="1213" priority="25" operator="between">
      <formula>2</formula>
      <formula>8</formula>
    </cfRule>
  </conditionalFormatting>
  <conditionalFormatting sqref="E24:E25">
    <cfRule type="cellIs" dxfId="1212" priority="23" operator="greaterThan">
      <formula>20</formula>
    </cfRule>
  </conditionalFormatting>
  <conditionalFormatting sqref="E26:E27">
    <cfRule type="cellIs" dxfId="1211" priority="21" operator="equal">
      <formula>0</formula>
    </cfRule>
    <cfRule type="cellIs" dxfId="1210" priority="22" operator="between">
      <formula>8</formula>
      <formula>20</formula>
    </cfRule>
  </conditionalFormatting>
  <conditionalFormatting sqref="E28:E30">
    <cfRule type="cellIs" dxfId="1209" priority="19" operator="equal">
      <formula>0</formula>
    </cfRule>
    <cfRule type="cellIs" dxfId="1208" priority="20" operator="between">
      <formula>4</formula>
      <formula>20</formula>
    </cfRule>
  </conditionalFormatting>
  <conditionalFormatting sqref="E31:E32">
    <cfRule type="cellIs" dxfId="1207" priority="18" operator="greaterThan">
      <formula>8</formula>
    </cfRule>
  </conditionalFormatting>
  <conditionalFormatting sqref="E37:E38">
    <cfRule type="cellIs" dxfId="1206" priority="17" operator="greaterThan">
      <formula>12</formula>
    </cfRule>
  </conditionalFormatting>
  <conditionalFormatting sqref="E49:E51">
    <cfRule type="cellIs" dxfId="1205" priority="15" operator="equal">
      <formula>0</formula>
    </cfRule>
    <cfRule type="cellIs" dxfId="1204" priority="16" operator="between">
      <formula>4</formula>
      <formula>20</formula>
    </cfRule>
  </conditionalFormatting>
  <conditionalFormatting sqref="E52:E54">
    <cfRule type="cellIs" dxfId="1203" priority="13" operator="equal">
      <formula>0</formula>
    </cfRule>
    <cfRule type="cellIs" dxfId="1202" priority="14" operator="between">
      <formula>4</formula>
      <formula>8</formula>
    </cfRule>
  </conditionalFormatting>
  <conditionalFormatting sqref="E55:E56">
    <cfRule type="cellIs" dxfId="1201" priority="11" operator="equal">
      <formula>0</formula>
    </cfRule>
    <cfRule type="cellIs" dxfId="1200" priority="12" operator="between">
      <formula>2</formula>
      <formula>8</formula>
    </cfRule>
  </conditionalFormatting>
  <conditionalFormatting sqref="E57:E58">
    <cfRule type="cellIs" dxfId="1199" priority="9" operator="equal">
      <formula>0</formula>
    </cfRule>
    <cfRule type="cellIs" dxfId="1198" priority="10" operator="between">
      <formula>2</formula>
      <formula>8</formula>
    </cfRule>
  </conditionalFormatting>
  <conditionalFormatting sqref="E82:E86">
    <cfRule type="cellIs" dxfId="1197" priority="8" operator="greaterThan">
      <formula>4</formula>
    </cfRule>
  </conditionalFormatting>
  <conditionalFormatting sqref="E87:E91">
    <cfRule type="cellIs" dxfId="1196" priority="7" operator="greaterThan">
      <formula>2</formula>
    </cfRule>
  </conditionalFormatting>
  <conditionalFormatting sqref="E97:E99">
    <cfRule type="cellIs" dxfId="1195" priority="5" operator="equal">
      <formula>0</formula>
    </cfRule>
    <cfRule type="cellIs" dxfId="1194" priority="6" operator="between">
      <formula>2</formula>
      <formula>4</formula>
    </cfRule>
  </conditionalFormatting>
  <conditionalFormatting sqref="E100:E101">
    <cfRule type="cellIs" dxfId="1193" priority="4" operator="greaterThan">
      <formula>2</formula>
    </cfRule>
  </conditionalFormatting>
  <conditionalFormatting sqref="E102:E103">
    <cfRule type="cellIs" dxfId="1192" priority="3" operator="greaterThan">
      <formula>40</formula>
    </cfRule>
  </conditionalFormatting>
  <conditionalFormatting sqref="E104">
    <cfRule type="cellIs" dxfId="1191" priority="2" operator="greaterThan">
      <formula>60</formula>
    </cfRule>
  </conditionalFormatting>
  <conditionalFormatting sqref="E61">
    <cfRule type="cellIs" dxfId="1190" priority="1" operator="between">
      <formula>4</formula>
      <formula>20</formula>
    </cfRule>
  </conditionalFormatting>
  <dataValidations count="5">
    <dataValidation type="list" allowBlank="1" showInputMessage="1" showErrorMessage="1" sqref="C5:E5">
      <formula1>"Artes Visuais, Música, Teatro"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5:I5">
      <formula1>"Ativo,Afastado"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 t="s">
        <v>195</v>
      </c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 t="s">
        <v>164</v>
      </c>
      <c r="D3" s="243"/>
      <c r="E3" s="243"/>
      <c r="F3" s="244" t="s">
        <v>2</v>
      </c>
      <c r="G3" s="241"/>
      <c r="H3" s="242" t="s">
        <v>165</v>
      </c>
      <c r="I3" s="245"/>
    </row>
    <row r="4" spans="1:9" ht="18" customHeight="1" x14ac:dyDescent="0.25">
      <c r="A4" s="240" t="s">
        <v>3</v>
      </c>
      <c r="B4" s="241"/>
      <c r="C4" s="246">
        <v>2806075</v>
      </c>
      <c r="D4" s="247"/>
      <c r="E4" s="247"/>
      <c r="F4" s="244" t="s">
        <v>4</v>
      </c>
      <c r="G4" s="241"/>
      <c r="H4" s="242" t="s">
        <v>167</v>
      </c>
      <c r="I4" s="245"/>
    </row>
    <row r="5" spans="1:9" ht="18" customHeight="1" x14ac:dyDescent="0.25">
      <c r="A5" s="221" t="s">
        <v>161</v>
      </c>
      <c r="B5" s="222"/>
      <c r="C5" s="223" t="s">
        <v>166</v>
      </c>
      <c r="D5" s="224"/>
      <c r="E5" s="224"/>
      <c r="F5" s="225" t="s">
        <v>5</v>
      </c>
      <c r="G5" s="222"/>
      <c r="H5" s="226" t="s">
        <v>168</v>
      </c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2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1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</mergeCells>
  <conditionalFormatting sqref="E33 E75 E70">
    <cfRule type="cellIs" dxfId="1189" priority="35" operator="greaterThan">
      <formula>12</formula>
    </cfRule>
  </conditionalFormatting>
  <conditionalFormatting sqref="E39:E47 E87 E82">
    <cfRule type="cellIs" dxfId="1188" priority="34" operator="greaterThan">
      <formula>8</formula>
    </cfRule>
  </conditionalFormatting>
  <conditionalFormatting sqref="E66:E67">
    <cfRule type="cellIs" dxfId="1187" priority="33" operator="equal">
      <formula>0</formula>
    </cfRule>
  </conditionalFormatting>
  <conditionalFormatting sqref="E66:E67">
    <cfRule type="cellIs" dxfId="1186" priority="32" operator="between">
      <formula>2</formula>
      <formula>8</formula>
    </cfRule>
  </conditionalFormatting>
  <conditionalFormatting sqref="E80">
    <cfRule type="cellIs" dxfId="1185" priority="30" operator="equal">
      <formula>0</formula>
    </cfRule>
    <cfRule type="cellIs" dxfId="1184" priority="31" operator="equal">
      <formula>20</formula>
    </cfRule>
  </conditionalFormatting>
  <conditionalFormatting sqref="E9:E14">
    <cfRule type="cellIs" dxfId="1183" priority="29" operator="between">
      <formula>8</formula>
      <formula>20</formula>
    </cfRule>
  </conditionalFormatting>
  <conditionalFormatting sqref="E15:E16">
    <cfRule type="cellIs" dxfId="1182" priority="28" operator="greaterThan">
      <formula>20</formula>
    </cfRule>
  </conditionalFormatting>
  <conditionalFormatting sqref="E17:E21">
    <cfRule type="cellIs" dxfId="1181" priority="26" operator="equal">
      <formula>0</formula>
    </cfRule>
    <cfRule type="cellIs" dxfId="1180" priority="27" operator="between">
      <formula>2</formula>
      <formula>8</formula>
    </cfRule>
  </conditionalFormatting>
  <conditionalFormatting sqref="E22:E23">
    <cfRule type="cellIs" dxfId="1179" priority="24" operator="equal">
      <formula>0</formula>
    </cfRule>
    <cfRule type="cellIs" dxfId="1178" priority="25" operator="between">
      <formula>2</formula>
      <formula>8</formula>
    </cfRule>
  </conditionalFormatting>
  <conditionalFormatting sqref="E24:E25">
    <cfRule type="cellIs" dxfId="1177" priority="23" operator="greaterThan">
      <formula>20</formula>
    </cfRule>
  </conditionalFormatting>
  <conditionalFormatting sqref="E26:E27">
    <cfRule type="cellIs" dxfId="1176" priority="21" operator="equal">
      <formula>0</formula>
    </cfRule>
    <cfRule type="cellIs" dxfId="1175" priority="22" operator="between">
      <formula>8</formula>
      <formula>20</formula>
    </cfRule>
  </conditionalFormatting>
  <conditionalFormatting sqref="E28:E30">
    <cfRule type="cellIs" dxfId="1174" priority="19" operator="equal">
      <formula>0</formula>
    </cfRule>
    <cfRule type="cellIs" dxfId="1173" priority="20" operator="between">
      <formula>4</formula>
      <formula>20</formula>
    </cfRule>
  </conditionalFormatting>
  <conditionalFormatting sqref="E31:E32">
    <cfRule type="cellIs" dxfId="1172" priority="18" operator="greaterThan">
      <formula>8</formula>
    </cfRule>
  </conditionalFormatting>
  <conditionalFormatting sqref="E37:E38">
    <cfRule type="cellIs" dxfId="1171" priority="17" operator="greaterThan">
      <formula>12</formula>
    </cfRule>
  </conditionalFormatting>
  <conditionalFormatting sqref="E49:E51">
    <cfRule type="cellIs" dxfId="1170" priority="15" operator="equal">
      <formula>0</formula>
    </cfRule>
    <cfRule type="cellIs" dxfId="1169" priority="16" operator="between">
      <formula>4</formula>
      <formula>20</formula>
    </cfRule>
  </conditionalFormatting>
  <conditionalFormatting sqref="E52:E54">
    <cfRule type="cellIs" dxfId="1168" priority="13" operator="equal">
      <formula>0</formula>
    </cfRule>
    <cfRule type="cellIs" dxfId="1167" priority="14" operator="between">
      <formula>4</formula>
      <formula>8</formula>
    </cfRule>
  </conditionalFormatting>
  <conditionalFormatting sqref="E55:E56">
    <cfRule type="cellIs" dxfId="1166" priority="11" operator="equal">
      <formula>0</formula>
    </cfRule>
    <cfRule type="cellIs" dxfId="1165" priority="12" operator="between">
      <formula>2</formula>
      <formula>8</formula>
    </cfRule>
  </conditionalFormatting>
  <conditionalFormatting sqref="E57:E58">
    <cfRule type="cellIs" dxfId="1164" priority="9" operator="equal">
      <formula>0</formula>
    </cfRule>
    <cfRule type="cellIs" dxfId="1163" priority="10" operator="between">
      <formula>2</formula>
      <formula>8</formula>
    </cfRule>
  </conditionalFormatting>
  <conditionalFormatting sqref="E82:E86">
    <cfRule type="cellIs" dxfId="1162" priority="8" operator="greaterThan">
      <formula>4</formula>
    </cfRule>
  </conditionalFormatting>
  <conditionalFormatting sqref="E87:E91">
    <cfRule type="cellIs" dxfId="1161" priority="7" operator="greaterThan">
      <formula>2</formula>
    </cfRule>
  </conditionalFormatting>
  <conditionalFormatting sqref="E97:E99">
    <cfRule type="cellIs" dxfId="1160" priority="5" operator="equal">
      <formula>0</formula>
    </cfRule>
    <cfRule type="cellIs" dxfId="1159" priority="6" operator="between">
      <formula>2</formula>
      <formula>4</formula>
    </cfRule>
  </conditionalFormatting>
  <conditionalFormatting sqref="E100:E101">
    <cfRule type="cellIs" dxfId="1158" priority="4" operator="greaterThan">
      <formula>2</formula>
    </cfRule>
  </conditionalFormatting>
  <conditionalFormatting sqref="E102:E103">
    <cfRule type="cellIs" dxfId="1157" priority="3" operator="greaterThan">
      <formula>40</formula>
    </cfRule>
  </conditionalFormatting>
  <conditionalFormatting sqref="E104">
    <cfRule type="cellIs" dxfId="1156" priority="2" operator="greaterThan">
      <formula>60</formula>
    </cfRule>
  </conditionalFormatting>
  <conditionalFormatting sqref="E61">
    <cfRule type="cellIs" dxfId="1155" priority="1" operator="between">
      <formula>4</formula>
      <formula>20</formula>
    </cfRule>
  </conditionalFormatting>
  <dataValidations count="5">
    <dataValidation type="list" allowBlank="1" showInputMessage="1" showErrorMessage="1" sqref="H5:I5">
      <formula1>"Ativo,Afastado"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C5:E5">
      <formula1>"Artes Visuais, Música, Teatro"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 t="s">
        <v>196</v>
      </c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 t="s">
        <v>197</v>
      </c>
      <c r="D3" s="243"/>
      <c r="E3" s="243"/>
      <c r="F3" s="244" t="s">
        <v>2</v>
      </c>
      <c r="G3" s="241"/>
      <c r="H3" s="242" t="s">
        <v>165</v>
      </c>
      <c r="I3" s="245"/>
    </row>
    <row r="4" spans="1:9" ht="18" customHeight="1" x14ac:dyDescent="0.25">
      <c r="A4" s="240" t="s">
        <v>3</v>
      </c>
      <c r="B4" s="241"/>
      <c r="C4" s="246">
        <v>407516</v>
      </c>
      <c r="D4" s="247"/>
      <c r="E4" s="247"/>
      <c r="F4" s="244" t="s">
        <v>4</v>
      </c>
      <c r="G4" s="241"/>
      <c r="H4" s="242" t="s">
        <v>167</v>
      </c>
      <c r="I4" s="245"/>
    </row>
    <row r="5" spans="1:9" ht="18" customHeight="1" x14ac:dyDescent="0.25">
      <c r="A5" s="221" t="s">
        <v>161</v>
      </c>
      <c r="B5" s="222"/>
      <c r="C5" s="223" t="s">
        <v>171</v>
      </c>
      <c r="D5" s="224"/>
      <c r="E5" s="224"/>
      <c r="F5" s="225" t="s">
        <v>5</v>
      </c>
      <c r="G5" s="222"/>
      <c r="H5" s="226" t="s">
        <v>168</v>
      </c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2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>
        <v>0</v>
      </c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1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</mergeCells>
  <conditionalFormatting sqref="E33 E75 E70">
    <cfRule type="cellIs" dxfId="1154" priority="35" operator="greaterThan">
      <formula>12</formula>
    </cfRule>
  </conditionalFormatting>
  <conditionalFormatting sqref="E39:E47 E87 E82">
    <cfRule type="cellIs" dxfId="1153" priority="34" operator="greaterThan">
      <formula>8</formula>
    </cfRule>
  </conditionalFormatting>
  <conditionalFormatting sqref="E66:E67">
    <cfRule type="cellIs" dxfId="1152" priority="33" operator="equal">
      <formula>0</formula>
    </cfRule>
  </conditionalFormatting>
  <conditionalFormatting sqref="E66:E67">
    <cfRule type="cellIs" dxfId="1151" priority="32" operator="between">
      <formula>2</formula>
      <formula>8</formula>
    </cfRule>
  </conditionalFormatting>
  <conditionalFormatting sqref="E80">
    <cfRule type="cellIs" dxfId="1150" priority="30" operator="equal">
      <formula>0</formula>
    </cfRule>
    <cfRule type="cellIs" dxfId="1149" priority="31" operator="equal">
      <formula>20</formula>
    </cfRule>
  </conditionalFormatting>
  <conditionalFormatting sqref="E9:E14">
    <cfRule type="cellIs" dxfId="1148" priority="29" operator="between">
      <formula>8</formula>
      <formula>20</formula>
    </cfRule>
  </conditionalFormatting>
  <conditionalFormatting sqref="E15:E16">
    <cfRule type="cellIs" dxfId="1147" priority="28" operator="greaterThan">
      <formula>20</formula>
    </cfRule>
  </conditionalFormatting>
  <conditionalFormatting sqref="E17:E21">
    <cfRule type="cellIs" dxfId="1146" priority="26" operator="equal">
      <formula>0</formula>
    </cfRule>
    <cfRule type="cellIs" dxfId="1145" priority="27" operator="between">
      <formula>2</formula>
      <formula>8</formula>
    </cfRule>
  </conditionalFormatting>
  <conditionalFormatting sqref="E22:E23">
    <cfRule type="cellIs" dxfId="1144" priority="24" operator="equal">
      <formula>0</formula>
    </cfRule>
    <cfRule type="cellIs" dxfId="1143" priority="25" operator="between">
      <formula>2</formula>
      <formula>8</formula>
    </cfRule>
  </conditionalFormatting>
  <conditionalFormatting sqref="E24:E25">
    <cfRule type="cellIs" dxfId="1142" priority="23" operator="greaterThan">
      <formula>20</formula>
    </cfRule>
  </conditionalFormatting>
  <conditionalFormatting sqref="E26:E27">
    <cfRule type="cellIs" dxfId="1141" priority="21" operator="equal">
      <formula>0</formula>
    </cfRule>
    <cfRule type="cellIs" dxfId="1140" priority="22" operator="between">
      <formula>8</formula>
      <formula>20</formula>
    </cfRule>
  </conditionalFormatting>
  <conditionalFormatting sqref="E28:E30">
    <cfRule type="cellIs" dxfId="1139" priority="19" operator="equal">
      <formula>0</formula>
    </cfRule>
    <cfRule type="cellIs" dxfId="1138" priority="20" operator="between">
      <formula>4</formula>
      <formula>20</formula>
    </cfRule>
  </conditionalFormatting>
  <conditionalFormatting sqref="E31:E32">
    <cfRule type="cellIs" dxfId="1137" priority="18" operator="greaterThan">
      <formula>8</formula>
    </cfRule>
  </conditionalFormatting>
  <conditionalFormatting sqref="E37:E38">
    <cfRule type="cellIs" dxfId="1136" priority="17" operator="greaterThan">
      <formula>12</formula>
    </cfRule>
  </conditionalFormatting>
  <conditionalFormatting sqref="E49:E51">
    <cfRule type="cellIs" dxfId="1135" priority="15" operator="equal">
      <formula>0</formula>
    </cfRule>
    <cfRule type="cellIs" dxfId="1134" priority="16" operator="between">
      <formula>4</formula>
      <formula>20</formula>
    </cfRule>
  </conditionalFormatting>
  <conditionalFormatting sqref="E52:E54">
    <cfRule type="cellIs" dxfId="1133" priority="13" operator="equal">
      <formula>0</formula>
    </cfRule>
    <cfRule type="cellIs" dxfId="1132" priority="14" operator="between">
      <formula>4</formula>
      <formula>8</formula>
    </cfRule>
  </conditionalFormatting>
  <conditionalFormatting sqref="E55:E56">
    <cfRule type="cellIs" dxfId="1131" priority="11" operator="equal">
      <formula>0</formula>
    </cfRule>
    <cfRule type="cellIs" dxfId="1130" priority="12" operator="between">
      <formula>2</formula>
      <formula>8</formula>
    </cfRule>
  </conditionalFormatting>
  <conditionalFormatting sqref="E57:E58">
    <cfRule type="cellIs" dxfId="1129" priority="9" operator="equal">
      <formula>0</formula>
    </cfRule>
    <cfRule type="cellIs" dxfId="1128" priority="10" operator="between">
      <formula>2</formula>
      <formula>8</formula>
    </cfRule>
  </conditionalFormatting>
  <conditionalFormatting sqref="E82:E86">
    <cfRule type="cellIs" dxfId="1127" priority="8" operator="greaterThan">
      <formula>4</formula>
    </cfRule>
  </conditionalFormatting>
  <conditionalFormatting sqref="E87:E91">
    <cfRule type="cellIs" dxfId="1126" priority="7" operator="greaterThan">
      <formula>2</formula>
    </cfRule>
  </conditionalFormatting>
  <conditionalFormatting sqref="E97:E99">
    <cfRule type="cellIs" dxfId="1125" priority="5" operator="equal">
      <formula>0</formula>
    </cfRule>
    <cfRule type="cellIs" dxfId="1124" priority="6" operator="between">
      <formula>2</formula>
      <formula>4</formula>
    </cfRule>
  </conditionalFormatting>
  <conditionalFormatting sqref="E100:E101">
    <cfRule type="cellIs" dxfId="1123" priority="4" operator="greaterThan">
      <formula>2</formula>
    </cfRule>
  </conditionalFormatting>
  <conditionalFormatting sqref="E102:E103">
    <cfRule type="cellIs" dxfId="1122" priority="3" operator="greaterThan">
      <formula>40</formula>
    </cfRule>
  </conditionalFormatting>
  <conditionalFormatting sqref="E104">
    <cfRule type="cellIs" dxfId="1121" priority="2" operator="greaterThan">
      <formula>60</formula>
    </cfRule>
  </conditionalFormatting>
  <conditionalFormatting sqref="E61">
    <cfRule type="cellIs" dxfId="1120" priority="1" operator="between">
      <formula>4</formula>
      <formula>20</formula>
    </cfRule>
  </conditionalFormatting>
  <dataValidations count="5">
    <dataValidation type="list" allowBlank="1" showInputMessage="1" showErrorMessage="1" sqref="C5:E5">
      <formula1>"Artes Visuais, Música, Teatro"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5:I5">
      <formula1>"Ativo,Afastado"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zoomScalePageLayoutView="55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 t="s">
        <v>169</v>
      </c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 t="s">
        <v>164</v>
      </c>
      <c r="D3" s="243"/>
      <c r="E3" s="243"/>
      <c r="F3" s="244" t="s">
        <v>2</v>
      </c>
      <c r="G3" s="241"/>
      <c r="H3" s="242" t="s">
        <v>165</v>
      </c>
      <c r="I3" s="245"/>
    </row>
    <row r="4" spans="1:9" ht="18" customHeight="1" x14ac:dyDescent="0.25">
      <c r="A4" s="240" t="s">
        <v>3</v>
      </c>
      <c r="B4" s="241"/>
      <c r="C4" s="246">
        <v>407197</v>
      </c>
      <c r="D4" s="247"/>
      <c r="E4" s="247"/>
      <c r="F4" s="244" t="s">
        <v>4</v>
      </c>
      <c r="G4" s="241"/>
      <c r="H4" s="242" t="s">
        <v>167</v>
      </c>
      <c r="I4" s="245"/>
    </row>
    <row r="5" spans="1:9" ht="18" customHeight="1" x14ac:dyDescent="0.25">
      <c r="A5" s="221" t="s">
        <v>161</v>
      </c>
      <c r="B5" s="222"/>
      <c r="C5" s="223" t="s">
        <v>166</v>
      </c>
      <c r="D5" s="224"/>
      <c r="E5" s="224"/>
      <c r="F5" s="225" t="s">
        <v>5</v>
      </c>
      <c r="G5" s="222"/>
      <c r="H5" s="226" t="s">
        <v>168</v>
      </c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1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8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1:I1"/>
    <mergeCell ref="A2:B2"/>
    <mergeCell ref="C2:I2"/>
    <mergeCell ref="A3:B3"/>
    <mergeCell ref="C3:E3"/>
    <mergeCell ref="F3:G3"/>
    <mergeCell ref="H3:I3"/>
    <mergeCell ref="A4:B4"/>
    <mergeCell ref="C4:E4"/>
    <mergeCell ref="F4:G4"/>
    <mergeCell ref="H4:I4"/>
    <mergeCell ref="A5:B5"/>
    <mergeCell ref="C5:E5"/>
    <mergeCell ref="F5:G5"/>
    <mergeCell ref="H5:I5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G11:I11"/>
    <mergeCell ref="G12:I12"/>
    <mergeCell ref="G13:I13"/>
    <mergeCell ref="G14:I14"/>
    <mergeCell ref="D15:D16"/>
    <mergeCell ref="E15:E16"/>
    <mergeCell ref="F15:I15"/>
    <mergeCell ref="F16:I16"/>
    <mergeCell ref="D17:D21"/>
    <mergeCell ref="E17:E21"/>
    <mergeCell ref="F17:I17"/>
    <mergeCell ref="G18:I18"/>
    <mergeCell ref="G19:I19"/>
    <mergeCell ref="G20:I20"/>
    <mergeCell ref="G21:I21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G46:I46"/>
    <mergeCell ref="G47:I47"/>
    <mergeCell ref="G48:I48"/>
    <mergeCell ref="A49:A58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G64:I64"/>
    <mergeCell ref="G65:I65"/>
    <mergeCell ref="D66:D69"/>
    <mergeCell ref="E66:E69"/>
    <mergeCell ref="F66:I66"/>
    <mergeCell ref="G68:I68"/>
    <mergeCell ref="G69:I69"/>
    <mergeCell ref="G67:I67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F75:I75"/>
    <mergeCell ref="G76:I76"/>
    <mergeCell ref="G77:I77"/>
    <mergeCell ref="G78:I78"/>
    <mergeCell ref="G79:I79"/>
    <mergeCell ref="A80:A101"/>
    <mergeCell ref="B80:C91"/>
    <mergeCell ref="D80:D81"/>
    <mergeCell ref="E80:E81"/>
    <mergeCell ref="F80:I80"/>
    <mergeCell ref="F81:I81"/>
    <mergeCell ref="D82:D86"/>
    <mergeCell ref="E82:E86"/>
    <mergeCell ref="F82:I82"/>
    <mergeCell ref="G83:I83"/>
    <mergeCell ref="G84:I84"/>
    <mergeCell ref="G85:I85"/>
    <mergeCell ref="G86:I86"/>
    <mergeCell ref="D87:D91"/>
    <mergeCell ref="E87:E91"/>
    <mergeCell ref="F87:I87"/>
    <mergeCell ref="G88:I88"/>
    <mergeCell ref="G89:I89"/>
    <mergeCell ref="G90:I90"/>
    <mergeCell ref="G91:I91"/>
    <mergeCell ref="G95:I95"/>
    <mergeCell ref="G96:I96"/>
    <mergeCell ref="F97:I97"/>
    <mergeCell ref="D97:D99"/>
    <mergeCell ref="E97:E99"/>
    <mergeCell ref="E92:E96"/>
    <mergeCell ref="G98:I98"/>
    <mergeCell ref="G99:I99"/>
    <mergeCell ref="B100:C101"/>
    <mergeCell ref="D100:D101"/>
    <mergeCell ref="E100:E101"/>
    <mergeCell ref="F100:I100"/>
    <mergeCell ref="F101:I101"/>
    <mergeCell ref="B92:C99"/>
    <mergeCell ref="D92:D96"/>
    <mergeCell ref="F92:I92"/>
    <mergeCell ref="G93:I93"/>
    <mergeCell ref="G94:I94"/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</mergeCells>
  <conditionalFormatting sqref="E33 E75 E70">
    <cfRule type="cellIs" dxfId="1740" priority="34" operator="greaterThan">
      <formula>12</formula>
    </cfRule>
  </conditionalFormatting>
  <conditionalFormatting sqref="E39:E47 E87 E82">
    <cfRule type="cellIs" dxfId="1739" priority="33" operator="greaterThan">
      <formula>8</formula>
    </cfRule>
  </conditionalFormatting>
  <conditionalFormatting sqref="E66:E67 E61">
    <cfRule type="cellIs" dxfId="1738" priority="31" operator="between">
      <formula>4</formula>
      <formula>20</formula>
    </cfRule>
  </conditionalFormatting>
  <conditionalFormatting sqref="E80">
    <cfRule type="cellIs" dxfId="1737" priority="29" operator="equal">
      <formula>0</formula>
    </cfRule>
    <cfRule type="cellIs" dxfId="1736" priority="30" operator="equal">
      <formula>20</formula>
    </cfRule>
  </conditionalFormatting>
  <conditionalFormatting sqref="E9:E14">
    <cfRule type="cellIs" dxfId="1735" priority="28" operator="between">
      <formula>8</formula>
      <formula>20</formula>
    </cfRule>
  </conditionalFormatting>
  <conditionalFormatting sqref="E15:E16">
    <cfRule type="cellIs" dxfId="1734" priority="27" operator="greaterThan">
      <formula>20</formula>
    </cfRule>
  </conditionalFormatting>
  <conditionalFormatting sqref="E17:E21">
    <cfRule type="cellIs" dxfId="1733" priority="25" operator="equal">
      <formula>0</formula>
    </cfRule>
    <cfRule type="cellIs" dxfId="1732" priority="26" operator="between">
      <formula>2</formula>
      <formula>8</formula>
    </cfRule>
  </conditionalFormatting>
  <conditionalFormatting sqref="E22:E23">
    <cfRule type="cellIs" dxfId="1731" priority="23" operator="equal">
      <formula>0</formula>
    </cfRule>
    <cfRule type="cellIs" dxfId="1730" priority="24" operator="between">
      <formula>2</formula>
      <formula>8</formula>
    </cfRule>
  </conditionalFormatting>
  <conditionalFormatting sqref="E24:E25">
    <cfRule type="cellIs" dxfId="1729" priority="22" operator="greaterThan">
      <formula>20</formula>
    </cfRule>
  </conditionalFormatting>
  <conditionalFormatting sqref="E26:E27">
    <cfRule type="cellIs" dxfId="1728" priority="20" operator="equal">
      <formula>0</formula>
    </cfRule>
    <cfRule type="cellIs" dxfId="1727" priority="21" operator="between">
      <formula>8</formula>
      <formula>20</formula>
    </cfRule>
  </conditionalFormatting>
  <conditionalFormatting sqref="E28:E30">
    <cfRule type="cellIs" dxfId="1726" priority="18" operator="equal">
      <formula>0</formula>
    </cfRule>
    <cfRule type="cellIs" dxfId="1725" priority="19" operator="between">
      <formula>4</formula>
      <formula>20</formula>
    </cfRule>
  </conditionalFormatting>
  <conditionalFormatting sqref="E31:E32">
    <cfRule type="cellIs" dxfId="1724" priority="17" operator="greaterThan">
      <formula>8</formula>
    </cfRule>
  </conditionalFormatting>
  <conditionalFormatting sqref="E37:E38">
    <cfRule type="cellIs" dxfId="1723" priority="16" operator="greaterThan">
      <formula>12</formula>
    </cfRule>
  </conditionalFormatting>
  <conditionalFormatting sqref="E49:E51">
    <cfRule type="cellIs" dxfId="1722" priority="14" operator="equal">
      <formula>0</formula>
    </cfRule>
    <cfRule type="cellIs" dxfId="1721" priority="15" operator="between">
      <formula>4</formula>
      <formula>20</formula>
    </cfRule>
  </conditionalFormatting>
  <conditionalFormatting sqref="E52:E54">
    <cfRule type="cellIs" dxfId="1720" priority="12" operator="equal">
      <formula>0</formula>
    </cfRule>
    <cfRule type="cellIs" dxfId="1719" priority="13" operator="between">
      <formula>4</formula>
      <formula>8</formula>
    </cfRule>
  </conditionalFormatting>
  <conditionalFormatting sqref="E55:E56">
    <cfRule type="cellIs" dxfId="1718" priority="10" operator="equal">
      <formula>0</formula>
    </cfRule>
    <cfRule type="cellIs" dxfId="1717" priority="11" operator="between">
      <formula>2</formula>
      <formula>8</formula>
    </cfRule>
  </conditionalFormatting>
  <conditionalFormatting sqref="E57:E58">
    <cfRule type="cellIs" dxfId="1716" priority="8" operator="equal">
      <formula>0</formula>
    </cfRule>
    <cfRule type="cellIs" dxfId="1715" priority="9" operator="between">
      <formula>2</formula>
      <formula>8</formula>
    </cfRule>
  </conditionalFormatting>
  <conditionalFormatting sqref="E82:E86">
    <cfRule type="cellIs" dxfId="1714" priority="7" operator="greaterThan">
      <formula>4</formula>
    </cfRule>
  </conditionalFormatting>
  <conditionalFormatting sqref="E87:E91">
    <cfRule type="cellIs" dxfId="1713" priority="6" operator="greaterThan">
      <formula>2</formula>
    </cfRule>
  </conditionalFormatting>
  <conditionalFormatting sqref="E97:E99">
    <cfRule type="cellIs" dxfId="1712" priority="4" operator="equal">
      <formula>0</formula>
    </cfRule>
    <cfRule type="cellIs" dxfId="1711" priority="5" operator="between">
      <formula>2</formula>
      <formula>4</formula>
    </cfRule>
  </conditionalFormatting>
  <conditionalFormatting sqref="E100:E101">
    <cfRule type="cellIs" dxfId="1710" priority="3" operator="greaterThan">
      <formula>2</formula>
    </cfRule>
  </conditionalFormatting>
  <conditionalFormatting sqref="E102:E103">
    <cfRule type="cellIs" dxfId="1709" priority="2" operator="greaterThan">
      <formula>40</formula>
    </cfRule>
  </conditionalFormatting>
  <conditionalFormatting sqref="E104">
    <cfRule type="cellIs" dxfId="1708" priority="1" operator="greaterThan">
      <formula>60</formula>
    </cfRule>
  </conditionalFormatting>
  <dataValidations count="5">
    <dataValidation type="list" allowBlank="1" showInputMessage="1" showErrorMessage="1" sqref="H5:I5">
      <formula1>"Ativo,Afastado"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C5:E5">
      <formula1>"Artes Visuais, Música, Teatro"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 t="s">
        <v>198</v>
      </c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 t="s">
        <v>170</v>
      </c>
      <c r="D3" s="243"/>
      <c r="E3" s="243"/>
      <c r="F3" s="244" t="s">
        <v>2</v>
      </c>
      <c r="G3" s="241"/>
      <c r="H3" s="242" t="s">
        <v>175</v>
      </c>
      <c r="I3" s="245"/>
    </row>
    <row r="4" spans="1:9" ht="18" customHeight="1" x14ac:dyDescent="0.25">
      <c r="A4" s="240" t="s">
        <v>3</v>
      </c>
      <c r="B4" s="241"/>
      <c r="C4" s="246">
        <v>407671</v>
      </c>
      <c r="D4" s="247"/>
      <c r="E4" s="247"/>
      <c r="F4" s="244" t="s">
        <v>4</v>
      </c>
      <c r="G4" s="241"/>
      <c r="H4" s="242" t="s">
        <v>172</v>
      </c>
      <c r="I4" s="245"/>
    </row>
    <row r="5" spans="1:9" ht="18" customHeight="1" x14ac:dyDescent="0.25">
      <c r="A5" s="221" t="s">
        <v>161</v>
      </c>
      <c r="B5" s="222"/>
      <c r="C5" s="223" t="s">
        <v>171</v>
      </c>
      <c r="D5" s="224"/>
      <c r="E5" s="224"/>
      <c r="F5" s="225" t="s">
        <v>5</v>
      </c>
      <c r="G5" s="222"/>
      <c r="H5" s="226" t="s">
        <v>168</v>
      </c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2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1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</mergeCells>
  <conditionalFormatting sqref="E33 E75 E70">
    <cfRule type="cellIs" dxfId="1119" priority="35" operator="greaterThan">
      <formula>12</formula>
    </cfRule>
  </conditionalFormatting>
  <conditionalFormatting sqref="E39:E47 E87 E82">
    <cfRule type="cellIs" dxfId="1118" priority="34" operator="greaterThan">
      <formula>8</formula>
    </cfRule>
  </conditionalFormatting>
  <conditionalFormatting sqref="E66:E67">
    <cfRule type="cellIs" dxfId="1117" priority="33" operator="equal">
      <formula>0</formula>
    </cfRule>
  </conditionalFormatting>
  <conditionalFormatting sqref="E66:E67">
    <cfRule type="cellIs" dxfId="1116" priority="32" operator="between">
      <formula>2</formula>
      <formula>8</formula>
    </cfRule>
  </conditionalFormatting>
  <conditionalFormatting sqref="E80">
    <cfRule type="cellIs" dxfId="1115" priority="30" operator="equal">
      <formula>0</formula>
    </cfRule>
    <cfRule type="cellIs" dxfId="1114" priority="31" operator="equal">
      <formula>20</formula>
    </cfRule>
  </conditionalFormatting>
  <conditionalFormatting sqref="E9:E14">
    <cfRule type="cellIs" dxfId="1113" priority="29" operator="between">
      <formula>8</formula>
      <formula>20</formula>
    </cfRule>
  </conditionalFormatting>
  <conditionalFormatting sqref="E15:E16">
    <cfRule type="cellIs" dxfId="1112" priority="28" operator="greaterThan">
      <formula>20</formula>
    </cfRule>
  </conditionalFormatting>
  <conditionalFormatting sqref="E17:E21">
    <cfRule type="cellIs" dxfId="1111" priority="26" operator="equal">
      <formula>0</formula>
    </cfRule>
    <cfRule type="cellIs" dxfId="1110" priority="27" operator="between">
      <formula>2</formula>
      <formula>8</formula>
    </cfRule>
  </conditionalFormatting>
  <conditionalFormatting sqref="E22:E23">
    <cfRule type="cellIs" dxfId="1109" priority="24" operator="equal">
      <formula>0</formula>
    </cfRule>
    <cfRule type="cellIs" dxfId="1108" priority="25" operator="between">
      <formula>2</formula>
      <formula>8</formula>
    </cfRule>
  </conditionalFormatting>
  <conditionalFormatting sqref="E24:E25">
    <cfRule type="cellIs" dxfId="1107" priority="23" operator="greaterThan">
      <formula>20</formula>
    </cfRule>
  </conditionalFormatting>
  <conditionalFormatting sqref="E26:E27">
    <cfRule type="cellIs" dxfId="1106" priority="21" operator="equal">
      <formula>0</formula>
    </cfRule>
    <cfRule type="cellIs" dxfId="1105" priority="22" operator="between">
      <formula>8</formula>
      <formula>20</formula>
    </cfRule>
  </conditionalFormatting>
  <conditionalFormatting sqref="E28:E30">
    <cfRule type="cellIs" dxfId="1104" priority="19" operator="equal">
      <formula>0</formula>
    </cfRule>
    <cfRule type="cellIs" dxfId="1103" priority="20" operator="between">
      <formula>4</formula>
      <formula>20</formula>
    </cfRule>
  </conditionalFormatting>
  <conditionalFormatting sqref="E31:E32">
    <cfRule type="cellIs" dxfId="1102" priority="18" operator="greaterThan">
      <formula>8</formula>
    </cfRule>
  </conditionalFormatting>
  <conditionalFormatting sqref="E37:E38">
    <cfRule type="cellIs" dxfId="1101" priority="17" operator="greaterThan">
      <formula>12</formula>
    </cfRule>
  </conditionalFormatting>
  <conditionalFormatting sqref="E49:E51">
    <cfRule type="cellIs" dxfId="1100" priority="15" operator="equal">
      <formula>0</formula>
    </cfRule>
    <cfRule type="cellIs" dxfId="1099" priority="16" operator="between">
      <formula>4</formula>
      <formula>20</formula>
    </cfRule>
  </conditionalFormatting>
  <conditionalFormatting sqref="E52:E54">
    <cfRule type="cellIs" dxfId="1098" priority="13" operator="equal">
      <formula>0</formula>
    </cfRule>
    <cfRule type="cellIs" dxfId="1097" priority="14" operator="between">
      <formula>4</formula>
      <formula>8</formula>
    </cfRule>
  </conditionalFormatting>
  <conditionalFormatting sqref="E55:E56">
    <cfRule type="cellIs" dxfId="1096" priority="11" operator="equal">
      <formula>0</formula>
    </cfRule>
    <cfRule type="cellIs" dxfId="1095" priority="12" operator="between">
      <formula>2</formula>
      <formula>8</formula>
    </cfRule>
  </conditionalFormatting>
  <conditionalFormatting sqref="E57:E58">
    <cfRule type="cellIs" dxfId="1094" priority="9" operator="equal">
      <formula>0</formula>
    </cfRule>
    <cfRule type="cellIs" dxfId="1093" priority="10" operator="between">
      <formula>2</formula>
      <formula>8</formula>
    </cfRule>
  </conditionalFormatting>
  <conditionalFormatting sqref="E82:E86">
    <cfRule type="cellIs" dxfId="1092" priority="8" operator="greaterThan">
      <formula>4</formula>
    </cfRule>
  </conditionalFormatting>
  <conditionalFormatting sqref="E87:E91">
    <cfRule type="cellIs" dxfId="1091" priority="7" operator="greaterThan">
      <formula>2</formula>
    </cfRule>
  </conditionalFormatting>
  <conditionalFormatting sqref="E97:E99">
    <cfRule type="cellIs" dxfId="1090" priority="5" operator="equal">
      <formula>0</formula>
    </cfRule>
    <cfRule type="cellIs" dxfId="1089" priority="6" operator="between">
      <formula>2</formula>
      <formula>4</formula>
    </cfRule>
  </conditionalFormatting>
  <conditionalFormatting sqref="E100:E101">
    <cfRule type="cellIs" dxfId="1088" priority="4" operator="greaterThan">
      <formula>2</formula>
    </cfRule>
  </conditionalFormatting>
  <conditionalFormatting sqref="E102:E103">
    <cfRule type="cellIs" dxfId="1087" priority="3" operator="greaterThan">
      <formula>40</formula>
    </cfRule>
  </conditionalFormatting>
  <conditionalFormatting sqref="E104">
    <cfRule type="cellIs" dxfId="1086" priority="2" operator="greaterThan">
      <formula>60</formula>
    </cfRule>
  </conditionalFormatting>
  <conditionalFormatting sqref="E61">
    <cfRule type="cellIs" dxfId="1085" priority="1" operator="between">
      <formula>4</formula>
      <formula>20</formula>
    </cfRule>
  </conditionalFormatting>
  <dataValidations count="5">
    <dataValidation type="list" allowBlank="1" showInputMessage="1" showErrorMessage="1" sqref="H5:I5">
      <formula1>"Ativo,Afastado"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C5:E5">
      <formula1>"Artes Visuais, Música, Teatro"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 t="s">
        <v>199</v>
      </c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 t="s">
        <v>197</v>
      </c>
      <c r="D3" s="243"/>
      <c r="E3" s="243"/>
      <c r="F3" s="244" t="s">
        <v>2</v>
      </c>
      <c r="G3" s="241"/>
      <c r="H3" s="242" t="s">
        <v>187</v>
      </c>
      <c r="I3" s="245"/>
    </row>
    <row r="4" spans="1:9" ht="18" customHeight="1" x14ac:dyDescent="0.25">
      <c r="A4" s="240" t="s">
        <v>3</v>
      </c>
      <c r="B4" s="241"/>
      <c r="C4" s="246">
        <v>1064933</v>
      </c>
      <c r="D4" s="247"/>
      <c r="E4" s="247"/>
      <c r="F4" s="244" t="s">
        <v>4</v>
      </c>
      <c r="G4" s="241"/>
      <c r="H4" s="242" t="s">
        <v>167</v>
      </c>
      <c r="I4" s="245"/>
    </row>
    <row r="5" spans="1:9" ht="18" customHeight="1" x14ac:dyDescent="0.25">
      <c r="A5" s="221" t="s">
        <v>161</v>
      </c>
      <c r="B5" s="222"/>
      <c r="C5" s="223" t="s">
        <v>171</v>
      </c>
      <c r="D5" s="224"/>
      <c r="E5" s="224"/>
      <c r="F5" s="225" t="s">
        <v>5</v>
      </c>
      <c r="G5" s="222"/>
      <c r="H5" s="226" t="s">
        <v>168</v>
      </c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2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1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</mergeCells>
  <conditionalFormatting sqref="E33 E75 E70">
    <cfRule type="cellIs" dxfId="1084" priority="35" operator="greaterThan">
      <formula>12</formula>
    </cfRule>
  </conditionalFormatting>
  <conditionalFormatting sqref="E39:E47 E87 E82">
    <cfRule type="cellIs" dxfId="1083" priority="34" operator="greaterThan">
      <formula>8</formula>
    </cfRule>
  </conditionalFormatting>
  <conditionalFormatting sqref="E66:E67">
    <cfRule type="cellIs" dxfId="1082" priority="33" operator="equal">
      <formula>0</formula>
    </cfRule>
  </conditionalFormatting>
  <conditionalFormatting sqref="E66:E67">
    <cfRule type="cellIs" dxfId="1081" priority="32" operator="between">
      <formula>2</formula>
      <formula>8</formula>
    </cfRule>
  </conditionalFormatting>
  <conditionalFormatting sqref="E80">
    <cfRule type="cellIs" dxfId="1080" priority="30" operator="equal">
      <formula>0</formula>
    </cfRule>
    <cfRule type="cellIs" dxfId="1079" priority="31" operator="equal">
      <formula>20</formula>
    </cfRule>
  </conditionalFormatting>
  <conditionalFormatting sqref="E9:E14">
    <cfRule type="cellIs" dxfId="1078" priority="29" operator="between">
      <formula>8</formula>
      <formula>20</formula>
    </cfRule>
  </conditionalFormatting>
  <conditionalFormatting sqref="E15:E16">
    <cfRule type="cellIs" dxfId="1077" priority="28" operator="greaterThan">
      <formula>20</formula>
    </cfRule>
  </conditionalFormatting>
  <conditionalFormatting sqref="E17:E21">
    <cfRule type="cellIs" dxfId="1076" priority="26" operator="equal">
      <formula>0</formula>
    </cfRule>
    <cfRule type="cellIs" dxfId="1075" priority="27" operator="between">
      <formula>2</formula>
      <formula>8</formula>
    </cfRule>
  </conditionalFormatting>
  <conditionalFormatting sqref="E22:E23">
    <cfRule type="cellIs" dxfId="1074" priority="24" operator="equal">
      <formula>0</formula>
    </cfRule>
    <cfRule type="cellIs" dxfId="1073" priority="25" operator="between">
      <formula>2</formula>
      <formula>8</formula>
    </cfRule>
  </conditionalFormatting>
  <conditionalFormatting sqref="E24:E25">
    <cfRule type="cellIs" dxfId="1072" priority="23" operator="greaterThan">
      <formula>20</formula>
    </cfRule>
  </conditionalFormatting>
  <conditionalFormatting sqref="E26:E27">
    <cfRule type="cellIs" dxfId="1071" priority="21" operator="equal">
      <formula>0</formula>
    </cfRule>
    <cfRule type="cellIs" dxfId="1070" priority="22" operator="between">
      <formula>8</formula>
      <formula>20</formula>
    </cfRule>
  </conditionalFormatting>
  <conditionalFormatting sqref="E28:E30">
    <cfRule type="cellIs" dxfId="1069" priority="19" operator="equal">
      <formula>0</formula>
    </cfRule>
    <cfRule type="cellIs" dxfId="1068" priority="20" operator="between">
      <formula>4</formula>
      <formula>20</formula>
    </cfRule>
  </conditionalFormatting>
  <conditionalFormatting sqref="E31:E32">
    <cfRule type="cellIs" dxfId="1067" priority="18" operator="greaterThan">
      <formula>8</formula>
    </cfRule>
  </conditionalFormatting>
  <conditionalFormatting sqref="E37:E38">
    <cfRule type="cellIs" dxfId="1066" priority="17" operator="greaterThan">
      <formula>12</formula>
    </cfRule>
  </conditionalFormatting>
  <conditionalFormatting sqref="E49:E51">
    <cfRule type="cellIs" dxfId="1065" priority="15" operator="equal">
      <formula>0</formula>
    </cfRule>
    <cfRule type="cellIs" dxfId="1064" priority="16" operator="between">
      <formula>4</formula>
      <formula>20</formula>
    </cfRule>
  </conditionalFormatting>
  <conditionalFormatting sqref="E52:E54">
    <cfRule type="cellIs" dxfId="1063" priority="13" operator="equal">
      <formula>0</formula>
    </cfRule>
    <cfRule type="cellIs" dxfId="1062" priority="14" operator="between">
      <formula>4</formula>
      <formula>8</formula>
    </cfRule>
  </conditionalFormatting>
  <conditionalFormatting sqref="E55:E56">
    <cfRule type="cellIs" dxfId="1061" priority="11" operator="equal">
      <formula>0</formula>
    </cfRule>
    <cfRule type="cellIs" dxfId="1060" priority="12" operator="between">
      <formula>2</formula>
      <formula>8</formula>
    </cfRule>
  </conditionalFormatting>
  <conditionalFormatting sqref="E57:E58">
    <cfRule type="cellIs" dxfId="1059" priority="9" operator="equal">
      <formula>0</formula>
    </cfRule>
    <cfRule type="cellIs" dxfId="1058" priority="10" operator="between">
      <formula>2</formula>
      <formula>8</formula>
    </cfRule>
  </conditionalFormatting>
  <conditionalFormatting sqref="E82:E86">
    <cfRule type="cellIs" dxfId="1057" priority="8" operator="greaterThan">
      <formula>4</formula>
    </cfRule>
  </conditionalFormatting>
  <conditionalFormatting sqref="E87:E91">
    <cfRule type="cellIs" dxfId="1056" priority="7" operator="greaterThan">
      <formula>2</formula>
    </cfRule>
  </conditionalFormatting>
  <conditionalFormatting sqref="E97:E99">
    <cfRule type="cellIs" dxfId="1055" priority="5" operator="equal">
      <formula>0</formula>
    </cfRule>
    <cfRule type="cellIs" dxfId="1054" priority="6" operator="between">
      <formula>2</formula>
      <formula>4</formula>
    </cfRule>
  </conditionalFormatting>
  <conditionalFormatting sqref="E100:E101">
    <cfRule type="cellIs" dxfId="1053" priority="4" operator="greaterThan">
      <formula>2</formula>
    </cfRule>
  </conditionalFormatting>
  <conditionalFormatting sqref="E102:E103">
    <cfRule type="cellIs" dxfId="1052" priority="3" operator="greaterThan">
      <formula>40</formula>
    </cfRule>
  </conditionalFormatting>
  <conditionalFormatting sqref="E104">
    <cfRule type="cellIs" dxfId="1051" priority="2" operator="greaterThan">
      <formula>60</formula>
    </cfRule>
  </conditionalFormatting>
  <conditionalFormatting sqref="E61">
    <cfRule type="cellIs" dxfId="1050" priority="1" operator="between">
      <formula>4</formula>
      <formula>20</formula>
    </cfRule>
  </conditionalFormatting>
  <dataValidations count="5">
    <dataValidation type="list" allowBlank="1" showInputMessage="1" showErrorMessage="1" sqref="C5:E5">
      <formula1>"Artes Visuais, Música, Teatro"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5:I5">
      <formula1>"Ativo,Afastado"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 t="s">
        <v>210</v>
      </c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 t="s">
        <v>186</v>
      </c>
      <c r="D3" s="243"/>
      <c r="E3" s="243"/>
      <c r="F3" s="244" t="s">
        <v>2</v>
      </c>
      <c r="G3" s="241"/>
      <c r="H3" s="242" t="s">
        <v>187</v>
      </c>
      <c r="I3" s="245"/>
    </row>
    <row r="4" spans="1:9" ht="18" customHeight="1" x14ac:dyDescent="0.25">
      <c r="A4" s="240" t="s">
        <v>3</v>
      </c>
      <c r="B4" s="241"/>
      <c r="C4" s="246">
        <v>2911162</v>
      </c>
      <c r="D4" s="247"/>
      <c r="E4" s="247"/>
      <c r="F4" s="244" t="s">
        <v>4</v>
      </c>
      <c r="G4" s="241"/>
      <c r="H4" s="242" t="s">
        <v>167</v>
      </c>
      <c r="I4" s="245"/>
    </row>
    <row r="5" spans="1:9" ht="18" customHeight="1" x14ac:dyDescent="0.25">
      <c r="A5" s="221" t="s">
        <v>161</v>
      </c>
      <c r="B5" s="222"/>
      <c r="C5" s="223" t="s">
        <v>166</v>
      </c>
      <c r="D5" s="224"/>
      <c r="E5" s="224"/>
      <c r="F5" s="225" t="s">
        <v>5</v>
      </c>
      <c r="G5" s="222"/>
      <c r="H5" s="226" t="s">
        <v>168</v>
      </c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3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4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</mergeCells>
  <conditionalFormatting sqref="E33 E75 E70">
    <cfRule type="cellIs" dxfId="1049" priority="35" operator="greaterThan">
      <formula>12</formula>
    </cfRule>
  </conditionalFormatting>
  <conditionalFormatting sqref="E39:E47 E87 E82">
    <cfRule type="cellIs" dxfId="1048" priority="34" operator="greaterThan">
      <formula>8</formula>
    </cfRule>
  </conditionalFormatting>
  <conditionalFormatting sqref="E66:E67">
    <cfRule type="cellIs" dxfId="1047" priority="33" operator="equal">
      <formula>0</formula>
    </cfRule>
  </conditionalFormatting>
  <conditionalFormatting sqref="E66:E67">
    <cfRule type="cellIs" dxfId="1046" priority="32" operator="between">
      <formula>2</formula>
      <formula>8</formula>
    </cfRule>
  </conditionalFormatting>
  <conditionalFormatting sqref="E80">
    <cfRule type="cellIs" dxfId="1045" priority="30" operator="equal">
      <formula>0</formula>
    </cfRule>
    <cfRule type="cellIs" dxfId="1044" priority="31" operator="equal">
      <formula>20</formula>
    </cfRule>
  </conditionalFormatting>
  <conditionalFormatting sqref="E9:E14">
    <cfRule type="cellIs" dxfId="1043" priority="29" operator="between">
      <formula>8</formula>
      <formula>20</formula>
    </cfRule>
  </conditionalFormatting>
  <conditionalFormatting sqref="E15:E16">
    <cfRule type="cellIs" dxfId="1042" priority="28" operator="greaterThan">
      <formula>20</formula>
    </cfRule>
  </conditionalFormatting>
  <conditionalFormatting sqref="E17:E21">
    <cfRule type="cellIs" dxfId="1041" priority="26" operator="equal">
      <formula>0</formula>
    </cfRule>
    <cfRule type="cellIs" dxfId="1040" priority="27" operator="between">
      <formula>2</formula>
      <formula>8</formula>
    </cfRule>
  </conditionalFormatting>
  <conditionalFormatting sqref="E22:E23">
    <cfRule type="cellIs" dxfId="1039" priority="24" operator="equal">
      <formula>0</formula>
    </cfRule>
    <cfRule type="cellIs" dxfId="1038" priority="25" operator="between">
      <formula>2</formula>
      <formula>8</formula>
    </cfRule>
  </conditionalFormatting>
  <conditionalFormatting sqref="E24:E25">
    <cfRule type="cellIs" dxfId="1037" priority="23" operator="greaterThan">
      <formula>20</formula>
    </cfRule>
  </conditionalFormatting>
  <conditionalFormatting sqref="E26:E27">
    <cfRule type="cellIs" dxfId="1036" priority="21" operator="equal">
      <formula>0</formula>
    </cfRule>
    <cfRule type="cellIs" dxfId="1035" priority="22" operator="between">
      <formula>8</formula>
      <formula>20</formula>
    </cfRule>
  </conditionalFormatting>
  <conditionalFormatting sqref="E28:E30">
    <cfRule type="cellIs" dxfId="1034" priority="19" operator="equal">
      <formula>0</formula>
    </cfRule>
    <cfRule type="cellIs" dxfId="1033" priority="20" operator="between">
      <formula>4</formula>
      <formula>20</formula>
    </cfRule>
  </conditionalFormatting>
  <conditionalFormatting sqref="E31:E32">
    <cfRule type="cellIs" dxfId="1032" priority="18" operator="greaterThan">
      <formula>8</formula>
    </cfRule>
  </conditionalFormatting>
  <conditionalFormatting sqref="E37:E38">
    <cfRule type="cellIs" dxfId="1031" priority="17" operator="greaterThan">
      <formula>12</formula>
    </cfRule>
  </conditionalFormatting>
  <conditionalFormatting sqref="E49:E51">
    <cfRule type="cellIs" dxfId="1030" priority="15" operator="equal">
      <formula>0</formula>
    </cfRule>
    <cfRule type="cellIs" dxfId="1029" priority="16" operator="between">
      <formula>4</formula>
      <formula>20</formula>
    </cfRule>
  </conditionalFormatting>
  <conditionalFormatting sqref="E52:E54">
    <cfRule type="cellIs" dxfId="1028" priority="13" operator="equal">
      <formula>0</formula>
    </cfRule>
    <cfRule type="cellIs" dxfId="1027" priority="14" operator="between">
      <formula>4</formula>
      <formula>8</formula>
    </cfRule>
  </conditionalFormatting>
  <conditionalFormatting sqref="E55:E56">
    <cfRule type="cellIs" dxfId="1026" priority="11" operator="equal">
      <formula>0</formula>
    </cfRule>
    <cfRule type="cellIs" dxfId="1025" priority="12" operator="between">
      <formula>2</formula>
      <formula>8</formula>
    </cfRule>
  </conditionalFormatting>
  <conditionalFormatting sqref="E57:E58">
    <cfRule type="cellIs" dxfId="1024" priority="9" operator="equal">
      <formula>0</formula>
    </cfRule>
    <cfRule type="cellIs" dxfId="1023" priority="10" operator="between">
      <formula>2</formula>
      <formula>8</formula>
    </cfRule>
  </conditionalFormatting>
  <conditionalFormatting sqref="E82:E86">
    <cfRule type="cellIs" dxfId="1022" priority="8" operator="greaterThan">
      <formula>4</formula>
    </cfRule>
  </conditionalFormatting>
  <conditionalFormatting sqref="E87:E91">
    <cfRule type="cellIs" dxfId="1021" priority="7" operator="greaterThan">
      <formula>2</formula>
    </cfRule>
  </conditionalFormatting>
  <conditionalFormatting sqref="E97:E99">
    <cfRule type="cellIs" dxfId="1020" priority="5" operator="equal">
      <formula>0</formula>
    </cfRule>
    <cfRule type="cellIs" dxfId="1019" priority="6" operator="between">
      <formula>2</formula>
      <formula>4</formula>
    </cfRule>
  </conditionalFormatting>
  <conditionalFormatting sqref="E100:E101">
    <cfRule type="cellIs" dxfId="1018" priority="4" operator="greaterThan">
      <formula>2</formula>
    </cfRule>
  </conditionalFormatting>
  <conditionalFormatting sqref="E102:E103">
    <cfRule type="cellIs" dxfId="1017" priority="3" operator="greaterThan">
      <formula>40</formula>
    </cfRule>
  </conditionalFormatting>
  <conditionalFormatting sqref="E104">
    <cfRule type="cellIs" dxfId="1016" priority="2" operator="greaterThan">
      <formula>60</formula>
    </cfRule>
  </conditionalFormatting>
  <conditionalFormatting sqref="E61">
    <cfRule type="cellIs" dxfId="1015" priority="1" operator="between">
      <formula>4</formula>
      <formula>20</formula>
    </cfRule>
  </conditionalFormatting>
  <dataValidations count="5">
    <dataValidation type="list" allowBlank="1" showInputMessage="1" showErrorMessage="1" sqref="H5:I5">
      <formula1>"Ativo,Afastado"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C5:E5">
      <formula1>"Artes Visuais, Música, Teatro"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 t="s">
        <v>200</v>
      </c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 t="s">
        <v>170</v>
      </c>
      <c r="D3" s="243"/>
      <c r="E3" s="243"/>
      <c r="F3" s="244" t="s">
        <v>2</v>
      </c>
      <c r="G3" s="241"/>
      <c r="H3" s="242" t="s">
        <v>175</v>
      </c>
      <c r="I3" s="245"/>
    </row>
    <row r="4" spans="1:9" ht="18" customHeight="1" x14ac:dyDescent="0.25">
      <c r="A4" s="240" t="s">
        <v>3</v>
      </c>
      <c r="B4" s="241"/>
      <c r="C4" s="246">
        <v>2293413</v>
      </c>
      <c r="D4" s="247"/>
      <c r="E4" s="247"/>
      <c r="F4" s="244" t="s">
        <v>4</v>
      </c>
      <c r="G4" s="241"/>
      <c r="H4" s="242" t="s">
        <v>167</v>
      </c>
      <c r="I4" s="245"/>
    </row>
    <row r="5" spans="1:9" ht="18" customHeight="1" x14ac:dyDescent="0.25">
      <c r="A5" s="221" t="s">
        <v>161</v>
      </c>
      <c r="B5" s="222"/>
      <c r="C5" s="223" t="s">
        <v>171</v>
      </c>
      <c r="D5" s="224"/>
      <c r="E5" s="224"/>
      <c r="F5" s="225" t="s">
        <v>5</v>
      </c>
      <c r="G5" s="222"/>
      <c r="H5" s="226" t="s">
        <v>168</v>
      </c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3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4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</mergeCells>
  <conditionalFormatting sqref="E33 E75 E70">
    <cfRule type="cellIs" dxfId="1014" priority="35" operator="greaterThan">
      <formula>12</formula>
    </cfRule>
  </conditionalFormatting>
  <conditionalFormatting sqref="E39:E47 E87 E82">
    <cfRule type="cellIs" dxfId="1013" priority="34" operator="greaterThan">
      <formula>8</formula>
    </cfRule>
  </conditionalFormatting>
  <conditionalFormatting sqref="E66:E67">
    <cfRule type="cellIs" dxfId="1012" priority="33" operator="equal">
      <formula>0</formula>
    </cfRule>
  </conditionalFormatting>
  <conditionalFormatting sqref="E66:E67">
    <cfRule type="cellIs" dxfId="1011" priority="32" operator="between">
      <formula>2</formula>
      <formula>8</formula>
    </cfRule>
  </conditionalFormatting>
  <conditionalFormatting sqref="E80">
    <cfRule type="cellIs" dxfId="1010" priority="30" operator="equal">
      <formula>0</formula>
    </cfRule>
    <cfRule type="cellIs" dxfId="1009" priority="31" operator="equal">
      <formula>20</formula>
    </cfRule>
  </conditionalFormatting>
  <conditionalFormatting sqref="E9:E14">
    <cfRule type="cellIs" dxfId="1008" priority="29" operator="between">
      <formula>8</formula>
      <formula>20</formula>
    </cfRule>
  </conditionalFormatting>
  <conditionalFormatting sqref="E15:E16">
    <cfRule type="cellIs" dxfId="1007" priority="28" operator="greaterThan">
      <formula>20</formula>
    </cfRule>
  </conditionalFormatting>
  <conditionalFormatting sqref="E17:E21">
    <cfRule type="cellIs" dxfId="1006" priority="26" operator="equal">
      <formula>0</formula>
    </cfRule>
    <cfRule type="cellIs" dxfId="1005" priority="27" operator="between">
      <formula>2</formula>
      <formula>8</formula>
    </cfRule>
  </conditionalFormatting>
  <conditionalFormatting sqref="E22:E23">
    <cfRule type="cellIs" dxfId="1004" priority="24" operator="equal">
      <formula>0</formula>
    </cfRule>
    <cfRule type="cellIs" dxfId="1003" priority="25" operator="between">
      <formula>2</formula>
      <formula>8</formula>
    </cfRule>
  </conditionalFormatting>
  <conditionalFormatting sqref="E24:E25">
    <cfRule type="cellIs" dxfId="1002" priority="23" operator="greaterThan">
      <formula>20</formula>
    </cfRule>
  </conditionalFormatting>
  <conditionalFormatting sqref="E26:E27">
    <cfRule type="cellIs" dxfId="1001" priority="21" operator="equal">
      <formula>0</formula>
    </cfRule>
    <cfRule type="cellIs" dxfId="1000" priority="22" operator="between">
      <formula>8</formula>
      <formula>20</formula>
    </cfRule>
  </conditionalFormatting>
  <conditionalFormatting sqref="E28:E30">
    <cfRule type="cellIs" dxfId="999" priority="19" operator="equal">
      <formula>0</formula>
    </cfRule>
    <cfRule type="cellIs" dxfId="998" priority="20" operator="between">
      <formula>4</formula>
      <formula>20</formula>
    </cfRule>
  </conditionalFormatting>
  <conditionalFormatting sqref="E31:E32">
    <cfRule type="cellIs" dxfId="997" priority="18" operator="greaterThan">
      <formula>8</formula>
    </cfRule>
  </conditionalFormatting>
  <conditionalFormatting sqref="E37:E38">
    <cfRule type="cellIs" dxfId="996" priority="17" operator="greaterThan">
      <formula>12</formula>
    </cfRule>
  </conditionalFormatting>
  <conditionalFormatting sqref="E49:E51">
    <cfRule type="cellIs" dxfId="995" priority="15" operator="equal">
      <formula>0</formula>
    </cfRule>
    <cfRule type="cellIs" dxfId="994" priority="16" operator="between">
      <formula>4</formula>
      <formula>20</formula>
    </cfRule>
  </conditionalFormatting>
  <conditionalFormatting sqref="E52:E54">
    <cfRule type="cellIs" dxfId="993" priority="13" operator="equal">
      <formula>0</formula>
    </cfRule>
    <cfRule type="cellIs" dxfId="992" priority="14" operator="between">
      <formula>4</formula>
      <formula>8</formula>
    </cfRule>
  </conditionalFormatting>
  <conditionalFormatting sqref="E55:E56">
    <cfRule type="cellIs" dxfId="991" priority="11" operator="equal">
      <formula>0</formula>
    </cfRule>
    <cfRule type="cellIs" dxfId="990" priority="12" operator="between">
      <formula>2</formula>
      <formula>8</formula>
    </cfRule>
  </conditionalFormatting>
  <conditionalFormatting sqref="E57:E58">
    <cfRule type="cellIs" dxfId="989" priority="9" operator="equal">
      <formula>0</formula>
    </cfRule>
    <cfRule type="cellIs" dxfId="988" priority="10" operator="between">
      <formula>2</formula>
      <formula>8</formula>
    </cfRule>
  </conditionalFormatting>
  <conditionalFormatting sqref="E82:E86">
    <cfRule type="cellIs" dxfId="987" priority="8" operator="greaterThan">
      <formula>4</formula>
    </cfRule>
  </conditionalFormatting>
  <conditionalFormatting sqref="E87:E91">
    <cfRule type="cellIs" dxfId="986" priority="7" operator="greaterThan">
      <formula>2</formula>
    </cfRule>
  </conditionalFormatting>
  <conditionalFormatting sqref="E97:E99">
    <cfRule type="cellIs" dxfId="985" priority="5" operator="equal">
      <formula>0</formula>
    </cfRule>
    <cfRule type="cellIs" dxfId="984" priority="6" operator="between">
      <formula>2</formula>
      <formula>4</formula>
    </cfRule>
  </conditionalFormatting>
  <conditionalFormatting sqref="E100:E101">
    <cfRule type="cellIs" dxfId="983" priority="4" operator="greaterThan">
      <formula>2</formula>
    </cfRule>
  </conditionalFormatting>
  <conditionalFormatting sqref="E102:E103">
    <cfRule type="cellIs" dxfId="982" priority="3" operator="greaterThan">
      <formula>40</formula>
    </cfRule>
  </conditionalFormatting>
  <conditionalFormatting sqref="E104">
    <cfRule type="cellIs" dxfId="981" priority="2" operator="greaterThan">
      <formula>60</formula>
    </cfRule>
  </conditionalFormatting>
  <conditionalFormatting sqref="E61">
    <cfRule type="cellIs" dxfId="980" priority="1" operator="between">
      <formula>4</formula>
      <formula>20</formula>
    </cfRule>
  </conditionalFormatting>
  <dataValidations count="5">
    <dataValidation type="list" allowBlank="1" showInputMessage="1" showErrorMessage="1" sqref="H5:I5">
      <formula1>"Ativo,Afastado"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C5:E5">
      <formula1>"Artes Visuais, Música, Teatro"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 t="s">
        <v>201</v>
      </c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 t="s">
        <v>170</v>
      </c>
      <c r="D3" s="243"/>
      <c r="E3" s="243"/>
      <c r="F3" s="244" t="s">
        <v>2</v>
      </c>
      <c r="G3" s="241"/>
      <c r="H3" s="242" t="s">
        <v>165</v>
      </c>
      <c r="I3" s="245"/>
    </row>
    <row r="4" spans="1:9" ht="18" customHeight="1" x14ac:dyDescent="0.25">
      <c r="A4" s="240" t="s">
        <v>3</v>
      </c>
      <c r="B4" s="241"/>
      <c r="C4" s="246">
        <v>407576</v>
      </c>
      <c r="D4" s="247"/>
      <c r="E4" s="247"/>
      <c r="F4" s="244" t="s">
        <v>4</v>
      </c>
      <c r="G4" s="241"/>
      <c r="H4" s="242" t="s">
        <v>167</v>
      </c>
      <c r="I4" s="245"/>
    </row>
    <row r="5" spans="1:9" ht="18" customHeight="1" x14ac:dyDescent="0.25">
      <c r="A5" s="221" t="s">
        <v>161</v>
      </c>
      <c r="B5" s="222"/>
      <c r="C5" s="223" t="s">
        <v>176</v>
      </c>
      <c r="D5" s="224"/>
      <c r="E5" s="224"/>
      <c r="F5" s="225" t="s">
        <v>5</v>
      </c>
      <c r="G5" s="222"/>
      <c r="H5" s="226" t="s">
        <v>168</v>
      </c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3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4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</mergeCells>
  <conditionalFormatting sqref="E33 E75 E70">
    <cfRule type="cellIs" dxfId="979" priority="35" operator="greaterThan">
      <formula>12</formula>
    </cfRule>
  </conditionalFormatting>
  <conditionalFormatting sqref="E39:E47 E87 E82">
    <cfRule type="cellIs" dxfId="978" priority="34" operator="greaterThan">
      <formula>8</formula>
    </cfRule>
  </conditionalFormatting>
  <conditionalFormatting sqref="E66:E67">
    <cfRule type="cellIs" dxfId="977" priority="33" operator="equal">
      <formula>0</formula>
    </cfRule>
  </conditionalFormatting>
  <conditionalFormatting sqref="E66:E67">
    <cfRule type="cellIs" dxfId="976" priority="32" operator="between">
      <formula>2</formula>
      <formula>8</formula>
    </cfRule>
  </conditionalFormatting>
  <conditionalFormatting sqref="E80">
    <cfRule type="cellIs" dxfId="975" priority="30" operator="equal">
      <formula>0</formula>
    </cfRule>
    <cfRule type="cellIs" dxfId="974" priority="31" operator="equal">
      <formula>20</formula>
    </cfRule>
  </conditionalFormatting>
  <conditionalFormatting sqref="E9:E14">
    <cfRule type="cellIs" dxfId="973" priority="29" operator="between">
      <formula>8</formula>
      <formula>20</formula>
    </cfRule>
  </conditionalFormatting>
  <conditionalFormatting sqref="E15:E16">
    <cfRule type="cellIs" dxfId="972" priority="28" operator="greaterThan">
      <formula>20</formula>
    </cfRule>
  </conditionalFormatting>
  <conditionalFormatting sqref="E17:E21">
    <cfRule type="cellIs" dxfId="971" priority="26" operator="equal">
      <formula>0</formula>
    </cfRule>
    <cfRule type="cellIs" dxfId="970" priority="27" operator="between">
      <formula>2</formula>
      <formula>8</formula>
    </cfRule>
  </conditionalFormatting>
  <conditionalFormatting sqref="E22:E23">
    <cfRule type="cellIs" dxfId="969" priority="24" operator="equal">
      <formula>0</formula>
    </cfRule>
    <cfRule type="cellIs" dxfId="968" priority="25" operator="between">
      <formula>2</formula>
      <formula>8</formula>
    </cfRule>
  </conditionalFormatting>
  <conditionalFormatting sqref="E24:E25">
    <cfRule type="cellIs" dxfId="967" priority="23" operator="greaterThan">
      <formula>20</formula>
    </cfRule>
  </conditionalFormatting>
  <conditionalFormatting sqref="E26:E27">
    <cfRule type="cellIs" dxfId="966" priority="21" operator="equal">
      <formula>0</formula>
    </cfRule>
    <cfRule type="cellIs" dxfId="965" priority="22" operator="between">
      <formula>8</formula>
      <formula>20</formula>
    </cfRule>
  </conditionalFormatting>
  <conditionalFormatting sqref="E28:E30">
    <cfRule type="cellIs" dxfId="964" priority="19" operator="equal">
      <formula>0</formula>
    </cfRule>
    <cfRule type="cellIs" dxfId="963" priority="20" operator="between">
      <formula>4</formula>
      <formula>20</formula>
    </cfRule>
  </conditionalFormatting>
  <conditionalFormatting sqref="E31:E32">
    <cfRule type="cellIs" dxfId="962" priority="18" operator="greaterThan">
      <formula>8</formula>
    </cfRule>
  </conditionalFormatting>
  <conditionalFormatting sqref="E37:E38">
    <cfRule type="cellIs" dxfId="961" priority="17" operator="greaterThan">
      <formula>12</formula>
    </cfRule>
  </conditionalFormatting>
  <conditionalFormatting sqref="E49:E51">
    <cfRule type="cellIs" dxfId="960" priority="15" operator="equal">
      <formula>0</formula>
    </cfRule>
    <cfRule type="cellIs" dxfId="959" priority="16" operator="between">
      <formula>4</formula>
      <formula>20</formula>
    </cfRule>
  </conditionalFormatting>
  <conditionalFormatting sqref="E52:E54">
    <cfRule type="cellIs" dxfId="958" priority="13" operator="equal">
      <formula>0</formula>
    </cfRule>
    <cfRule type="cellIs" dxfId="957" priority="14" operator="between">
      <formula>4</formula>
      <formula>8</formula>
    </cfRule>
  </conditionalFormatting>
  <conditionalFormatting sqref="E55:E56">
    <cfRule type="cellIs" dxfId="956" priority="11" operator="equal">
      <formula>0</formula>
    </cfRule>
    <cfRule type="cellIs" dxfId="955" priority="12" operator="between">
      <formula>2</formula>
      <formula>8</formula>
    </cfRule>
  </conditionalFormatting>
  <conditionalFormatting sqref="E57:E58">
    <cfRule type="cellIs" dxfId="954" priority="9" operator="equal">
      <formula>0</formula>
    </cfRule>
    <cfRule type="cellIs" dxfId="953" priority="10" operator="between">
      <formula>2</formula>
      <formula>8</formula>
    </cfRule>
  </conditionalFormatting>
  <conditionalFormatting sqref="E82:E86">
    <cfRule type="cellIs" dxfId="952" priority="8" operator="greaterThan">
      <formula>4</formula>
    </cfRule>
  </conditionalFormatting>
  <conditionalFormatting sqref="E87:E91">
    <cfRule type="cellIs" dxfId="951" priority="7" operator="greaterThan">
      <formula>2</formula>
    </cfRule>
  </conditionalFormatting>
  <conditionalFormatting sqref="E97:E99">
    <cfRule type="cellIs" dxfId="950" priority="5" operator="equal">
      <formula>0</formula>
    </cfRule>
    <cfRule type="cellIs" dxfId="949" priority="6" operator="between">
      <formula>2</formula>
      <formula>4</formula>
    </cfRule>
  </conditionalFormatting>
  <conditionalFormatting sqref="E100:E101">
    <cfRule type="cellIs" dxfId="948" priority="4" operator="greaterThan">
      <formula>2</formula>
    </cfRule>
  </conditionalFormatting>
  <conditionalFormatting sqref="E102:E103">
    <cfRule type="cellIs" dxfId="947" priority="3" operator="greaterThan">
      <formula>40</formula>
    </cfRule>
  </conditionalFormatting>
  <conditionalFormatting sqref="E104">
    <cfRule type="cellIs" dxfId="946" priority="2" operator="greaterThan">
      <formula>60</formula>
    </cfRule>
  </conditionalFormatting>
  <conditionalFormatting sqref="E61">
    <cfRule type="cellIs" dxfId="945" priority="1" operator="between">
      <formula>4</formula>
      <formula>20</formula>
    </cfRule>
  </conditionalFormatting>
  <dataValidations count="5">
    <dataValidation type="list" allowBlank="1" showInputMessage="1" showErrorMessage="1" sqref="C5:E5">
      <formula1>"Artes Visuais, Música, Teatro"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5:I5">
      <formula1>"Ativo,Afastado"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 t="s">
        <v>202</v>
      </c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 t="s">
        <v>170</v>
      </c>
      <c r="D3" s="243"/>
      <c r="E3" s="243"/>
      <c r="F3" s="244" t="s">
        <v>2</v>
      </c>
      <c r="G3" s="241"/>
      <c r="H3" s="242" t="s">
        <v>175</v>
      </c>
      <c r="I3" s="245"/>
    </row>
    <row r="4" spans="1:9" ht="18" customHeight="1" x14ac:dyDescent="0.25">
      <c r="A4" s="240" t="s">
        <v>3</v>
      </c>
      <c r="B4" s="241"/>
      <c r="C4" s="246">
        <v>1657425</v>
      </c>
      <c r="D4" s="247"/>
      <c r="E4" s="247"/>
      <c r="F4" s="244" t="s">
        <v>4</v>
      </c>
      <c r="G4" s="241"/>
      <c r="H4" s="242" t="s">
        <v>167</v>
      </c>
      <c r="I4" s="245"/>
    </row>
    <row r="5" spans="1:9" ht="18" customHeight="1" x14ac:dyDescent="0.25">
      <c r="A5" s="221" t="s">
        <v>161</v>
      </c>
      <c r="B5" s="222"/>
      <c r="C5" s="223" t="s">
        <v>176</v>
      </c>
      <c r="D5" s="224"/>
      <c r="E5" s="224"/>
      <c r="F5" s="225" t="s">
        <v>5</v>
      </c>
      <c r="G5" s="222"/>
      <c r="H5" s="226" t="s">
        <v>182</v>
      </c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3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4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</mergeCells>
  <conditionalFormatting sqref="E33 E75 E70">
    <cfRule type="cellIs" dxfId="944" priority="35" operator="greaterThan">
      <formula>12</formula>
    </cfRule>
  </conditionalFormatting>
  <conditionalFormatting sqref="E39:E47 E87 E82">
    <cfRule type="cellIs" dxfId="943" priority="34" operator="greaterThan">
      <formula>8</formula>
    </cfRule>
  </conditionalFormatting>
  <conditionalFormatting sqref="E66:E67">
    <cfRule type="cellIs" dxfId="942" priority="33" operator="equal">
      <formula>0</formula>
    </cfRule>
  </conditionalFormatting>
  <conditionalFormatting sqref="E66:E67">
    <cfRule type="cellIs" dxfId="941" priority="32" operator="between">
      <formula>2</formula>
      <formula>8</formula>
    </cfRule>
  </conditionalFormatting>
  <conditionalFormatting sqref="E80">
    <cfRule type="cellIs" dxfId="940" priority="30" operator="equal">
      <formula>0</formula>
    </cfRule>
    <cfRule type="cellIs" dxfId="939" priority="31" operator="equal">
      <formula>20</formula>
    </cfRule>
  </conditionalFormatting>
  <conditionalFormatting sqref="E9:E14">
    <cfRule type="cellIs" dxfId="938" priority="29" operator="between">
      <formula>8</formula>
      <formula>20</formula>
    </cfRule>
  </conditionalFormatting>
  <conditionalFormatting sqref="E15:E16">
    <cfRule type="cellIs" dxfId="937" priority="28" operator="greaterThan">
      <formula>20</formula>
    </cfRule>
  </conditionalFormatting>
  <conditionalFormatting sqref="E17:E21">
    <cfRule type="cellIs" dxfId="936" priority="26" operator="equal">
      <formula>0</formula>
    </cfRule>
    <cfRule type="cellIs" dxfId="935" priority="27" operator="between">
      <formula>2</formula>
      <formula>8</formula>
    </cfRule>
  </conditionalFormatting>
  <conditionalFormatting sqref="E22:E23">
    <cfRule type="cellIs" dxfId="934" priority="24" operator="equal">
      <formula>0</formula>
    </cfRule>
    <cfRule type="cellIs" dxfId="933" priority="25" operator="between">
      <formula>2</formula>
      <formula>8</formula>
    </cfRule>
  </conditionalFormatting>
  <conditionalFormatting sqref="E24:E25">
    <cfRule type="cellIs" dxfId="932" priority="23" operator="greaterThan">
      <formula>20</formula>
    </cfRule>
  </conditionalFormatting>
  <conditionalFormatting sqref="E26:E27">
    <cfRule type="cellIs" dxfId="931" priority="21" operator="equal">
      <formula>0</formula>
    </cfRule>
    <cfRule type="cellIs" dxfId="930" priority="22" operator="between">
      <formula>8</formula>
      <formula>20</formula>
    </cfRule>
  </conditionalFormatting>
  <conditionalFormatting sqref="E28:E30">
    <cfRule type="cellIs" dxfId="929" priority="19" operator="equal">
      <formula>0</formula>
    </cfRule>
    <cfRule type="cellIs" dxfId="928" priority="20" operator="between">
      <formula>4</formula>
      <formula>20</formula>
    </cfRule>
  </conditionalFormatting>
  <conditionalFormatting sqref="E31:E32">
    <cfRule type="cellIs" dxfId="927" priority="18" operator="greaterThan">
      <formula>8</formula>
    </cfRule>
  </conditionalFormatting>
  <conditionalFormatting sqref="E37:E38">
    <cfRule type="cellIs" dxfId="926" priority="17" operator="greaterThan">
      <formula>12</formula>
    </cfRule>
  </conditionalFormatting>
  <conditionalFormatting sqref="E49:E51">
    <cfRule type="cellIs" dxfId="925" priority="15" operator="equal">
      <formula>0</formula>
    </cfRule>
    <cfRule type="cellIs" dxfId="924" priority="16" operator="between">
      <formula>4</formula>
      <formula>20</formula>
    </cfRule>
  </conditionalFormatting>
  <conditionalFormatting sqref="E52:E54">
    <cfRule type="cellIs" dxfId="923" priority="13" operator="equal">
      <formula>0</formula>
    </cfRule>
    <cfRule type="cellIs" dxfId="922" priority="14" operator="between">
      <formula>4</formula>
      <formula>8</formula>
    </cfRule>
  </conditionalFormatting>
  <conditionalFormatting sqref="E55:E56">
    <cfRule type="cellIs" dxfId="921" priority="11" operator="equal">
      <formula>0</formula>
    </cfRule>
    <cfRule type="cellIs" dxfId="920" priority="12" operator="between">
      <formula>2</formula>
      <formula>8</formula>
    </cfRule>
  </conditionalFormatting>
  <conditionalFormatting sqref="E57:E58">
    <cfRule type="cellIs" dxfId="919" priority="9" operator="equal">
      <formula>0</formula>
    </cfRule>
    <cfRule type="cellIs" dxfId="918" priority="10" operator="between">
      <formula>2</formula>
      <formula>8</formula>
    </cfRule>
  </conditionalFormatting>
  <conditionalFormatting sqref="E82:E86">
    <cfRule type="cellIs" dxfId="917" priority="8" operator="greaterThan">
      <formula>4</formula>
    </cfRule>
  </conditionalFormatting>
  <conditionalFormatting sqref="E87:E91">
    <cfRule type="cellIs" dxfId="916" priority="7" operator="greaterThan">
      <formula>2</formula>
    </cfRule>
  </conditionalFormatting>
  <conditionalFormatting sqref="E97:E99">
    <cfRule type="cellIs" dxfId="915" priority="5" operator="equal">
      <formula>0</formula>
    </cfRule>
    <cfRule type="cellIs" dxfId="914" priority="6" operator="between">
      <formula>2</formula>
      <formula>4</formula>
    </cfRule>
  </conditionalFormatting>
  <conditionalFormatting sqref="E100:E101">
    <cfRule type="cellIs" dxfId="913" priority="4" operator="greaterThan">
      <formula>2</formula>
    </cfRule>
  </conditionalFormatting>
  <conditionalFormatting sqref="E102:E103">
    <cfRule type="cellIs" dxfId="912" priority="3" operator="greaterThan">
      <formula>40</formula>
    </cfRule>
  </conditionalFormatting>
  <conditionalFormatting sqref="E104">
    <cfRule type="cellIs" dxfId="911" priority="2" operator="greaterThan">
      <formula>60</formula>
    </cfRule>
  </conditionalFormatting>
  <conditionalFormatting sqref="E61">
    <cfRule type="cellIs" dxfId="910" priority="1" operator="between">
      <formula>4</formula>
      <formula>20</formula>
    </cfRule>
  </conditionalFormatting>
  <dataValidations count="5">
    <dataValidation type="list" allowBlank="1" showInputMessage="1" showErrorMessage="1" sqref="H5:I5">
      <formula1>"Ativo,Afastado"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C5:E5">
      <formula1>"Artes Visuais, Música, Teatro"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 t="s">
        <v>203</v>
      </c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 t="s">
        <v>164</v>
      </c>
      <c r="D3" s="243"/>
      <c r="E3" s="243"/>
      <c r="F3" s="244" t="s">
        <v>2</v>
      </c>
      <c r="G3" s="241"/>
      <c r="H3" s="242" t="s">
        <v>181</v>
      </c>
      <c r="I3" s="245"/>
    </row>
    <row r="4" spans="1:9" ht="18" customHeight="1" x14ac:dyDescent="0.25">
      <c r="A4" s="240" t="s">
        <v>3</v>
      </c>
      <c r="B4" s="241"/>
      <c r="C4" s="246">
        <v>1104765</v>
      </c>
      <c r="D4" s="247"/>
      <c r="E4" s="247"/>
      <c r="F4" s="244" t="s">
        <v>4</v>
      </c>
      <c r="G4" s="241"/>
      <c r="H4" s="242" t="s">
        <v>167</v>
      </c>
      <c r="I4" s="245"/>
    </row>
    <row r="5" spans="1:9" ht="18" customHeight="1" x14ac:dyDescent="0.25">
      <c r="A5" s="221" t="s">
        <v>161</v>
      </c>
      <c r="B5" s="222"/>
      <c r="C5" s="223" t="s">
        <v>171</v>
      </c>
      <c r="D5" s="224"/>
      <c r="E5" s="224"/>
      <c r="F5" s="225" t="s">
        <v>5</v>
      </c>
      <c r="G5" s="222"/>
      <c r="H5" s="226" t="s">
        <v>168</v>
      </c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3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4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</mergeCells>
  <conditionalFormatting sqref="E33 E75 E70">
    <cfRule type="cellIs" dxfId="909" priority="35" operator="greaterThan">
      <formula>12</formula>
    </cfRule>
  </conditionalFormatting>
  <conditionalFormatting sqref="E39:E47 E87 E82">
    <cfRule type="cellIs" dxfId="908" priority="34" operator="greaterThan">
      <formula>8</formula>
    </cfRule>
  </conditionalFormatting>
  <conditionalFormatting sqref="E66:E67">
    <cfRule type="cellIs" dxfId="907" priority="33" operator="equal">
      <formula>0</formula>
    </cfRule>
  </conditionalFormatting>
  <conditionalFormatting sqref="E66:E67">
    <cfRule type="cellIs" dxfId="906" priority="32" operator="between">
      <formula>2</formula>
      <formula>8</formula>
    </cfRule>
  </conditionalFormatting>
  <conditionalFormatting sqref="E80">
    <cfRule type="cellIs" dxfId="905" priority="30" operator="equal">
      <formula>0</formula>
    </cfRule>
    <cfRule type="cellIs" dxfId="904" priority="31" operator="equal">
      <formula>20</formula>
    </cfRule>
  </conditionalFormatting>
  <conditionalFormatting sqref="E9:E14">
    <cfRule type="cellIs" dxfId="903" priority="29" operator="between">
      <formula>8</formula>
      <formula>20</formula>
    </cfRule>
  </conditionalFormatting>
  <conditionalFormatting sqref="E15:E16">
    <cfRule type="cellIs" dxfId="902" priority="28" operator="greaterThan">
      <formula>20</formula>
    </cfRule>
  </conditionalFormatting>
  <conditionalFormatting sqref="E17:E21">
    <cfRule type="cellIs" dxfId="901" priority="26" operator="equal">
      <formula>0</formula>
    </cfRule>
    <cfRule type="cellIs" dxfId="900" priority="27" operator="between">
      <formula>2</formula>
      <formula>8</formula>
    </cfRule>
  </conditionalFormatting>
  <conditionalFormatting sqref="E22:E23">
    <cfRule type="cellIs" dxfId="899" priority="24" operator="equal">
      <formula>0</formula>
    </cfRule>
    <cfRule type="cellIs" dxfId="898" priority="25" operator="between">
      <formula>2</formula>
      <formula>8</formula>
    </cfRule>
  </conditionalFormatting>
  <conditionalFormatting sqref="E24:E25">
    <cfRule type="cellIs" dxfId="897" priority="23" operator="greaterThan">
      <formula>20</formula>
    </cfRule>
  </conditionalFormatting>
  <conditionalFormatting sqref="E26:E27">
    <cfRule type="cellIs" dxfId="896" priority="21" operator="equal">
      <formula>0</formula>
    </cfRule>
    <cfRule type="cellIs" dxfId="895" priority="22" operator="between">
      <formula>8</formula>
      <formula>20</formula>
    </cfRule>
  </conditionalFormatting>
  <conditionalFormatting sqref="E28:E30">
    <cfRule type="cellIs" dxfId="894" priority="19" operator="equal">
      <formula>0</formula>
    </cfRule>
    <cfRule type="cellIs" dxfId="893" priority="20" operator="between">
      <formula>4</formula>
      <formula>20</formula>
    </cfRule>
  </conditionalFormatting>
  <conditionalFormatting sqref="E31:E32">
    <cfRule type="cellIs" dxfId="892" priority="18" operator="greaterThan">
      <formula>8</formula>
    </cfRule>
  </conditionalFormatting>
  <conditionalFormatting sqref="E37:E38">
    <cfRule type="cellIs" dxfId="891" priority="17" operator="greaterThan">
      <formula>12</formula>
    </cfRule>
  </conditionalFormatting>
  <conditionalFormatting sqref="E49:E51">
    <cfRule type="cellIs" dxfId="890" priority="15" operator="equal">
      <formula>0</formula>
    </cfRule>
    <cfRule type="cellIs" dxfId="889" priority="16" operator="between">
      <formula>4</formula>
      <formula>20</formula>
    </cfRule>
  </conditionalFormatting>
  <conditionalFormatting sqref="E52:E54">
    <cfRule type="cellIs" dxfId="888" priority="13" operator="equal">
      <formula>0</formula>
    </cfRule>
    <cfRule type="cellIs" dxfId="887" priority="14" operator="between">
      <formula>4</formula>
      <formula>8</formula>
    </cfRule>
  </conditionalFormatting>
  <conditionalFormatting sqref="E55:E56">
    <cfRule type="cellIs" dxfId="886" priority="11" operator="equal">
      <formula>0</formula>
    </cfRule>
    <cfRule type="cellIs" dxfId="885" priority="12" operator="between">
      <formula>2</formula>
      <formula>8</formula>
    </cfRule>
  </conditionalFormatting>
  <conditionalFormatting sqref="E57:E58">
    <cfRule type="cellIs" dxfId="884" priority="9" operator="equal">
      <formula>0</formula>
    </cfRule>
    <cfRule type="cellIs" dxfId="883" priority="10" operator="between">
      <formula>2</formula>
      <formula>8</formula>
    </cfRule>
  </conditionalFormatting>
  <conditionalFormatting sqref="E82:E86">
    <cfRule type="cellIs" dxfId="882" priority="8" operator="greaterThan">
      <formula>4</formula>
    </cfRule>
  </conditionalFormatting>
  <conditionalFormatting sqref="E87:E91">
    <cfRule type="cellIs" dxfId="881" priority="7" operator="greaterThan">
      <formula>2</formula>
    </cfRule>
  </conditionalFormatting>
  <conditionalFormatting sqref="E97:E99">
    <cfRule type="cellIs" dxfId="880" priority="5" operator="equal">
      <formula>0</formula>
    </cfRule>
    <cfRule type="cellIs" dxfId="879" priority="6" operator="between">
      <formula>2</formula>
      <formula>4</formula>
    </cfRule>
  </conditionalFormatting>
  <conditionalFormatting sqref="E100:E101">
    <cfRule type="cellIs" dxfId="878" priority="4" operator="greaterThan">
      <formula>2</formula>
    </cfRule>
  </conditionalFormatting>
  <conditionalFormatting sqref="E102:E103">
    <cfRule type="cellIs" dxfId="877" priority="3" operator="greaterThan">
      <formula>40</formula>
    </cfRule>
  </conditionalFormatting>
  <conditionalFormatting sqref="E104">
    <cfRule type="cellIs" dxfId="876" priority="2" operator="greaterThan">
      <formula>60</formula>
    </cfRule>
  </conditionalFormatting>
  <conditionalFormatting sqref="E61">
    <cfRule type="cellIs" dxfId="875" priority="1" operator="between">
      <formula>4</formula>
      <formula>20</formula>
    </cfRule>
  </conditionalFormatting>
  <dataValidations count="5">
    <dataValidation type="list" allowBlank="1" showInputMessage="1" showErrorMessage="1" sqref="C5:E5">
      <formula1>"Artes Visuais, Música, Teatro"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5:I5">
      <formula1>"Ativo,Afastado"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 t="s">
        <v>204</v>
      </c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 t="s">
        <v>164</v>
      </c>
      <c r="D3" s="243"/>
      <c r="E3" s="243"/>
      <c r="F3" s="244" t="s">
        <v>2</v>
      </c>
      <c r="G3" s="241"/>
      <c r="H3" s="242" t="s">
        <v>165</v>
      </c>
      <c r="I3" s="245"/>
    </row>
    <row r="4" spans="1:9" ht="18" customHeight="1" x14ac:dyDescent="0.25">
      <c r="A4" s="240" t="s">
        <v>3</v>
      </c>
      <c r="B4" s="241"/>
      <c r="C4" s="246">
        <v>1551647</v>
      </c>
      <c r="D4" s="247"/>
      <c r="E4" s="247"/>
      <c r="F4" s="244" t="s">
        <v>4</v>
      </c>
      <c r="G4" s="241"/>
      <c r="H4" s="242" t="s">
        <v>167</v>
      </c>
      <c r="I4" s="245"/>
    </row>
    <row r="5" spans="1:9" ht="18" customHeight="1" x14ac:dyDescent="0.25">
      <c r="A5" s="221" t="s">
        <v>161</v>
      </c>
      <c r="B5" s="222"/>
      <c r="C5" s="223" t="s">
        <v>166</v>
      </c>
      <c r="D5" s="224"/>
      <c r="E5" s="224"/>
      <c r="F5" s="225" t="s">
        <v>5</v>
      </c>
      <c r="G5" s="222"/>
      <c r="H5" s="226" t="s">
        <v>168</v>
      </c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3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4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</mergeCells>
  <conditionalFormatting sqref="E33 E75 E70">
    <cfRule type="cellIs" dxfId="874" priority="35" operator="greaterThan">
      <formula>12</formula>
    </cfRule>
  </conditionalFormatting>
  <conditionalFormatting sqref="E39:E47 E87 E82">
    <cfRule type="cellIs" dxfId="873" priority="34" operator="greaterThan">
      <formula>8</formula>
    </cfRule>
  </conditionalFormatting>
  <conditionalFormatting sqref="E66:E67">
    <cfRule type="cellIs" dxfId="872" priority="33" operator="equal">
      <formula>0</formula>
    </cfRule>
  </conditionalFormatting>
  <conditionalFormatting sqref="E66:E67">
    <cfRule type="cellIs" dxfId="871" priority="32" operator="between">
      <formula>2</formula>
      <formula>8</formula>
    </cfRule>
  </conditionalFormatting>
  <conditionalFormatting sqref="E80">
    <cfRule type="cellIs" dxfId="870" priority="30" operator="equal">
      <formula>0</formula>
    </cfRule>
    <cfRule type="cellIs" dxfId="869" priority="31" operator="equal">
      <formula>20</formula>
    </cfRule>
  </conditionalFormatting>
  <conditionalFormatting sqref="E9:E14">
    <cfRule type="cellIs" dxfId="868" priority="29" operator="between">
      <formula>8</formula>
      <formula>20</formula>
    </cfRule>
  </conditionalFormatting>
  <conditionalFormatting sqref="E15:E16">
    <cfRule type="cellIs" dxfId="867" priority="28" operator="greaterThan">
      <formula>20</formula>
    </cfRule>
  </conditionalFormatting>
  <conditionalFormatting sqref="E17:E21">
    <cfRule type="cellIs" dxfId="866" priority="26" operator="equal">
      <formula>0</formula>
    </cfRule>
    <cfRule type="cellIs" dxfId="865" priority="27" operator="between">
      <formula>2</formula>
      <formula>8</formula>
    </cfRule>
  </conditionalFormatting>
  <conditionalFormatting sqref="E22:E23">
    <cfRule type="cellIs" dxfId="864" priority="24" operator="equal">
      <formula>0</formula>
    </cfRule>
    <cfRule type="cellIs" dxfId="863" priority="25" operator="between">
      <formula>2</formula>
      <formula>8</formula>
    </cfRule>
  </conditionalFormatting>
  <conditionalFormatting sqref="E24:E25">
    <cfRule type="cellIs" dxfId="862" priority="23" operator="greaterThan">
      <formula>20</formula>
    </cfRule>
  </conditionalFormatting>
  <conditionalFormatting sqref="E26:E27">
    <cfRule type="cellIs" dxfId="861" priority="21" operator="equal">
      <formula>0</formula>
    </cfRule>
    <cfRule type="cellIs" dxfId="860" priority="22" operator="between">
      <formula>8</formula>
      <formula>20</formula>
    </cfRule>
  </conditionalFormatting>
  <conditionalFormatting sqref="E28:E30">
    <cfRule type="cellIs" dxfId="859" priority="19" operator="equal">
      <formula>0</formula>
    </cfRule>
    <cfRule type="cellIs" dxfId="858" priority="20" operator="between">
      <formula>4</formula>
      <formula>20</formula>
    </cfRule>
  </conditionalFormatting>
  <conditionalFormatting sqref="E31:E32">
    <cfRule type="cellIs" dxfId="857" priority="18" operator="greaterThan">
      <formula>8</formula>
    </cfRule>
  </conditionalFormatting>
  <conditionalFormatting sqref="E37:E38">
    <cfRule type="cellIs" dxfId="856" priority="17" operator="greaterThan">
      <formula>12</formula>
    </cfRule>
  </conditionalFormatting>
  <conditionalFormatting sqref="E49:E51">
    <cfRule type="cellIs" dxfId="855" priority="15" operator="equal">
      <formula>0</formula>
    </cfRule>
    <cfRule type="cellIs" dxfId="854" priority="16" operator="between">
      <formula>4</formula>
      <formula>20</formula>
    </cfRule>
  </conditionalFormatting>
  <conditionalFormatting sqref="E52:E54">
    <cfRule type="cellIs" dxfId="853" priority="13" operator="equal">
      <formula>0</formula>
    </cfRule>
    <cfRule type="cellIs" dxfId="852" priority="14" operator="between">
      <formula>4</formula>
      <formula>8</formula>
    </cfRule>
  </conditionalFormatting>
  <conditionalFormatting sqref="E55:E56">
    <cfRule type="cellIs" dxfId="851" priority="11" operator="equal">
      <formula>0</formula>
    </cfRule>
    <cfRule type="cellIs" dxfId="850" priority="12" operator="between">
      <formula>2</formula>
      <formula>8</formula>
    </cfRule>
  </conditionalFormatting>
  <conditionalFormatting sqref="E57:E58">
    <cfRule type="cellIs" dxfId="849" priority="9" operator="equal">
      <formula>0</formula>
    </cfRule>
    <cfRule type="cellIs" dxfId="848" priority="10" operator="between">
      <formula>2</formula>
      <formula>8</formula>
    </cfRule>
  </conditionalFormatting>
  <conditionalFormatting sqref="E82:E86">
    <cfRule type="cellIs" dxfId="847" priority="8" operator="greaterThan">
      <formula>4</formula>
    </cfRule>
  </conditionalFormatting>
  <conditionalFormatting sqref="E87:E91">
    <cfRule type="cellIs" dxfId="846" priority="7" operator="greaterThan">
      <formula>2</formula>
    </cfRule>
  </conditionalFormatting>
  <conditionalFormatting sqref="E97:E99">
    <cfRule type="cellIs" dxfId="845" priority="5" operator="equal">
      <formula>0</formula>
    </cfRule>
    <cfRule type="cellIs" dxfId="844" priority="6" operator="between">
      <formula>2</formula>
      <formula>4</formula>
    </cfRule>
  </conditionalFormatting>
  <conditionalFormatting sqref="E100:E101">
    <cfRule type="cellIs" dxfId="843" priority="4" operator="greaterThan">
      <formula>2</formula>
    </cfRule>
  </conditionalFormatting>
  <conditionalFormatting sqref="E102:E103">
    <cfRule type="cellIs" dxfId="842" priority="3" operator="greaterThan">
      <formula>40</formula>
    </cfRule>
  </conditionalFormatting>
  <conditionalFormatting sqref="E104">
    <cfRule type="cellIs" dxfId="841" priority="2" operator="greaterThan">
      <formula>60</formula>
    </cfRule>
  </conditionalFormatting>
  <conditionalFormatting sqref="E61">
    <cfRule type="cellIs" dxfId="840" priority="1" operator="between">
      <formula>4</formula>
      <formula>20</formula>
    </cfRule>
  </conditionalFormatting>
  <dataValidations count="5">
    <dataValidation type="list" allowBlank="1" showInputMessage="1" showErrorMessage="1" sqref="H5:I5">
      <formula1>"Ativo,Afastado"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C5:E5">
      <formula1>"Artes Visuais, Música, Teatro"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 t="s">
        <v>207</v>
      </c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 t="s">
        <v>170</v>
      </c>
      <c r="D3" s="243"/>
      <c r="E3" s="243"/>
      <c r="F3" s="244" t="s">
        <v>2</v>
      </c>
      <c r="G3" s="241"/>
      <c r="H3" s="242" t="s">
        <v>175</v>
      </c>
      <c r="I3" s="245"/>
    </row>
    <row r="4" spans="1:9" ht="18" customHeight="1" x14ac:dyDescent="0.25">
      <c r="A4" s="240" t="s">
        <v>3</v>
      </c>
      <c r="B4" s="241"/>
      <c r="C4" s="246">
        <v>1050256</v>
      </c>
      <c r="D4" s="247"/>
      <c r="E4" s="247"/>
      <c r="F4" s="244" t="s">
        <v>4</v>
      </c>
      <c r="G4" s="241"/>
      <c r="H4" s="242" t="s">
        <v>167</v>
      </c>
      <c r="I4" s="245"/>
    </row>
    <row r="5" spans="1:9" ht="18" customHeight="1" x14ac:dyDescent="0.25">
      <c r="A5" s="221" t="s">
        <v>161</v>
      </c>
      <c r="B5" s="222"/>
      <c r="C5" s="223" t="s">
        <v>176</v>
      </c>
      <c r="D5" s="224"/>
      <c r="E5" s="224"/>
      <c r="F5" s="225" t="s">
        <v>5</v>
      </c>
      <c r="G5" s="222"/>
      <c r="H5" s="226" t="s">
        <v>168</v>
      </c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3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4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</mergeCells>
  <conditionalFormatting sqref="E33 E75 E70">
    <cfRule type="cellIs" dxfId="839" priority="35" operator="greaterThan">
      <formula>12</formula>
    </cfRule>
  </conditionalFormatting>
  <conditionalFormatting sqref="E39:E47 E87 E82">
    <cfRule type="cellIs" dxfId="838" priority="34" operator="greaterThan">
      <formula>8</formula>
    </cfRule>
  </conditionalFormatting>
  <conditionalFormatting sqref="E66:E67">
    <cfRule type="cellIs" dxfId="837" priority="33" operator="equal">
      <formula>0</formula>
    </cfRule>
  </conditionalFormatting>
  <conditionalFormatting sqref="E66:E67">
    <cfRule type="cellIs" dxfId="836" priority="32" operator="between">
      <formula>2</formula>
      <formula>8</formula>
    </cfRule>
  </conditionalFormatting>
  <conditionalFormatting sqref="E80">
    <cfRule type="cellIs" dxfId="835" priority="30" operator="equal">
      <formula>0</formula>
    </cfRule>
    <cfRule type="cellIs" dxfId="834" priority="31" operator="equal">
      <formula>20</formula>
    </cfRule>
  </conditionalFormatting>
  <conditionalFormatting sqref="E9:E14">
    <cfRule type="cellIs" dxfId="833" priority="29" operator="between">
      <formula>8</formula>
      <formula>20</formula>
    </cfRule>
  </conditionalFormatting>
  <conditionalFormatting sqref="E15:E16">
    <cfRule type="cellIs" dxfId="832" priority="28" operator="greaterThan">
      <formula>20</formula>
    </cfRule>
  </conditionalFormatting>
  <conditionalFormatting sqref="E17:E21">
    <cfRule type="cellIs" dxfId="831" priority="26" operator="equal">
      <formula>0</formula>
    </cfRule>
    <cfRule type="cellIs" dxfId="830" priority="27" operator="between">
      <formula>2</formula>
      <formula>8</formula>
    </cfRule>
  </conditionalFormatting>
  <conditionalFormatting sqref="E22:E23">
    <cfRule type="cellIs" dxfId="829" priority="24" operator="equal">
      <formula>0</formula>
    </cfRule>
    <cfRule type="cellIs" dxfId="828" priority="25" operator="between">
      <formula>2</formula>
      <formula>8</formula>
    </cfRule>
  </conditionalFormatting>
  <conditionalFormatting sqref="E24:E25">
    <cfRule type="cellIs" dxfId="827" priority="23" operator="greaterThan">
      <formula>20</formula>
    </cfRule>
  </conditionalFormatting>
  <conditionalFormatting sqref="E26:E27">
    <cfRule type="cellIs" dxfId="826" priority="21" operator="equal">
      <formula>0</formula>
    </cfRule>
    <cfRule type="cellIs" dxfId="825" priority="22" operator="between">
      <formula>8</formula>
      <formula>20</formula>
    </cfRule>
  </conditionalFormatting>
  <conditionalFormatting sqref="E28:E30">
    <cfRule type="cellIs" dxfId="824" priority="19" operator="equal">
      <formula>0</formula>
    </cfRule>
    <cfRule type="cellIs" dxfId="823" priority="20" operator="between">
      <formula>4</formula>
      <formula>20</formula>
    </cfRule>
  </conditionalFormatting>
  <conditionalFormatting sqref="E31:E32">
    <cfRule type="cellIs" dxfId="822" priority="18" operator="greaterThan">
      <formula>8</formula>
    </cfRule>
  </conditionalFormatting>
  <conditionalFormatting sqref="E37:E38">
    <cfRule type="cellIs" dxfId="821" priority="17" operator="greaterThan">
      <formula>12</formula>
    </cfRule>
  </conditionalFormatting>
  <conditionalFormatting sqref="E49:E51">
    <cfRule type="cellIs" dxfId="820" priority="15" operator="equal">
      <formula>0</formula>
    </cfRule>
    <cfRule type="cellIs" dxfId="819" priority="16" operator="between">
      <formula>4</formula>
      <formula>20</formula>
    </cfRule>
  </conditionalFormatting>
  <conditionalFormatting sqref="E52:E54">
    <cfRule type="cellIs" dxfId="818" priority="13" operator="equal">
      <formula>0</formula>
    </cfRule>
    <cfRule type="cellIs" dxfId="817" priority="14" operator="between">
      <formula>4</formula>
      <formula>8</formula>
    </cfRule>
  </conditionalFormatting>
  <conditionalFormatting sqref="E55:E56">
    <cfRule type="cellIs" dxfId="816" priority="11" operator="equal">
      <formula>0</formula>
    </cfRule>
    <cfRule type="cellIs" dxfId="815" priority="12" operator="between">
      <formula>2</formula>
      <formula>8</formula>
    </cfRule>
  </conditionalFormatting>
  <conditionalFormatting sqref="E57:E58">
    <cfRule type="cellIs" dxfId="814" priority="9" operator="equal">
      <formula>0</formula>
    </cfRule>
    <cfRule type="cellIs" dxfId="813" priority="10" operator="between">
      <formula>2</formula>
      <formula>8</formula>
    </cfRule>
  </conditionalFormatting>
  <conditionalFormatting sqref="E82:E86">
    <cfRule type="cellIs" dxfId="812" priority="8" operator="greaterThan">
      <formula>4</formula>
    </cfRule>
  </conditionalFormatting>
  <conditionalFormatting sqref="E87:E91">
    <cfRule type="cellIs" dxfId="811" priority="7" operator="greaterThan">
      <formula>2</formula>
    </cfRule>
  </conditionalFormatting>
  <conditionalFormatting sqref="E97:E99">
    <cfRule type="cellIs" dxfId="810" priority="5" operator="equal">
      <formula>0</formula>
    </cfRule>
    <cfRule type="cellIs" dxfId="809" priority="6" operator="between">
      <formula>2</formula>
      <formula>4</formula>
    </cfRule>
  </conditionalFormatting>
  <conditionalFormatting sqref="E100:E101">
    <cfRule type="cellIs" dxfId="808" priority="4" operator="greaterThan">
      <formula>2</formula>
    </cfRule>
  </conditionalFormatting>
  <conditionalFormatting sqref="E102:E103">
    <cfRule type="cellIs" dxfId="807" priority="3" operator="greaterThan">
      <formula>40</formula>
    </cfRule>
  </conditionalFormatting>
  <conditionalFormatting sqref="E104">
    <cfRule type="cellIs" dxfId="806" priority="2" operator="greaterThan">
      <formula>60</formula>
    </cfRule>
  </conditionalFormatting>
  <conditionalFormatting sqref="E61">
    <cfRule type="cellIs" dxfId="805" priority="1" operator="between">
      <formula>4</formula>
      <formula>20</formula>
    </cfRule>
  </conditionalFormatting>
  <dataValidations count="5">
    <dataValidation type="list" allowBlank="1" showInputMessage="1" showErrorMessage="1" sqref="C5:E5">
      <formula1>"Artes Visuais, Música, Teatro"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5:I5">
      <formula1>"Ativo,Afastado"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 t="s">
        <v>205</v>
      </c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 t="s">
        <v>170</v>
      </c>
      <c r="D3" s="243"/>
      <c r="E3" s="243"/>
      <c r="F3" s="244" t="s">
        <v>2</v>
      </c>
      <c r="G3" s="241"/>
      <c r="H3" s="242" t="s">
        <v>175</v>
      </c>
      <c r="I3" s="245"/>
    </row>
    <row r="4" spans="1:9" ht="18" customHeight="1" x14ac:dyDescent="0.25">
      <c r="A4" s="240" t="s">
        <v>3</v>
      </c>
      <c r="B4" s="241"/>
      <c r="C4" s="246">
        <v>407666</v>
      </c>
      <c r="D4" s="247"/>
      <c r="E4" s="247"/>
      <c r="F4" s="244" t="s">
        <v>4</v>
      </c>
      <c r="G4" s="241"/>
      <c r="H4" s="242" t="s">
        <v>167</v>
      </c>
      <c r="I4" s="245"/>
    </row>
    <row r="5" spans="1:9" ht="18" customHeight="1" x14ac:dyDescent="0.25">
      <c r="A5" s="221" t="s">
        <v>161</v>
      </c>
      <c r="B5" s="222"/>
      <c r="C5" s="223" t="s">
        <v>171</v>
      </c>
      <c r="D5" s="224"/>
      <c r="E5" s="224"/>
      <c r="F5" s="225" t="s">
        <v>5</v>
      </c>
      <c r="G5" s="222"/>
      <c r="H5" s="226" t="s">
        <v>168</v>
      </c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3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4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</mergeCells>
  <conditionalFormatting sqref="E33 E75 E70">
    <cfRule type="cellIs" dxfId="804" priority="35" operator="greaterThan">
      <formula>12</formula>
    </cfRule>
  </conditionalFormatting>
  <conditionalFormatting sqref="E39:E47 E87 E82">
    <cfRule type="cellIs" dxfId="803" priority="34" operator="greaterThan">
      <formula>8</formula>
    </cfRule>
  </conditionalFormatting>
  <conditionalFormatting sqref="E66:E67">
    <cfRule type="cellIs" dxfId="802" priority="33" operator="equal">
      <formula>0</formula>
    </cfRule>
  </conditionalFormatting>
  <conditionalFormatting sqref="E66:E67">
    <cfRule type="cellIs" dxfId="801" priority="32" operator="between">
      <formula>2</formula>
      <formula>8</formula>
    </cfRule>
  </conditionalFormatting>
  <conditionalFormatting sqref="E80">
    <cfRule type="cellIs" dxfId="800" priority="30" operator="equal">
      <formula>0</formula>
    </cfRule>
    <cfRule type="cellIs" dxfId="799" priority="31" operator="equal">
      <formula>20</formula>
    </cfRule>
  </conditionalFormatting>
  <conditionalFormatting sqref="E9:E14">
    <cfRule type="cellIs" dxfId="798" priority="29" operator="between">
      <formula>8</formula>
      <formula>20</formula>
    </cfRule>
  </conditionalFormatting>
  <conditionalFormatting sqref="E15:E16">
    <cfRule type="cellIs" dxfId="797" priority="28" operator="greaterThan">
      <formula>20</formula>
    </cfRule>
  </conditionalFormatting>
  <conditionalFormatting sqref="E17:E21">
    <cfRule type="cellIs" dxfId="796" priority="26" operator="equal">
      <formula>0</formula>
    </cfRule>
    <cfRule type="cellIs" dxfId="795" priority="27" operator="between">
      <formula>2</formula>
      <formula>8</formula>
    </cfRule>
  </conditionalFormatting>
  <conditionalFormatting sqref="E22:E23">
    <cfRule type="cellIs" dxfId="794" priority="24" operator="equal">
      <formula>0</formula>
    </cfRule>
    <cfRule type="cellIs" dxfId="793" priority="25" operator="between">
      <formula>2</formula>
      <formula>8</formula>
    </cfRule>
  </conditionalFormatting>
  <conditionalFormatting sqref="E24:E25">
    <cfRule type="cellIs" dxfId="792" priority="23" operator="greaterThan">
      <formula>20</formula>
    </cfRule>
  </conditionalFormatting>
  <conditionalFormatting sqref="E26:E27">
    <cfRule type="cellIs" dxfId="791" priority="21" operator="equal">
      <formula>0</formula>
    </cfRule>
    <cfRule type="cellIs" dxfId="790" priority="22" operator="between">
      <formula>8</formula>
      <formula>20</formula>
    </cfRule>
  </conditionalFormatting>
  <conditionalFormatting sqref="E28:E30">
    <cfRule type="cellIs" dxfId="789" priority="19" operator="equal">
      <formula>0</formula>
    </cfRule>
    <cfRule type="cellIs" dxfId="788" priority="20" operator="between">
      <formula>4</formula>
      <formula>20</formula>
    </cfRule>
  </conditionalFormatting>
  <conditionalFormatting sqref="E31:E32">
    <cfRule type="cellIs" dxfId="787" priority="18" operator="greaterThan">
      <formula>8</formula>
    </cfRule>
  </conditionalFormatting>
  <conditionalFormatting sqref="E37:E38">
    <cfRule type="cellIs" dxfId="786" priority="17" operator="greaterThan">
      <formula>12</formula>
    </cfRule>
  </conditionalFormatting>
  <conditionalFormatting sqref="E49:E51">
    <cfRule type="cellIs" dxfId="785" priority="15" operator="equal">
      <formula>0</formula>
    </cfRule>
    <cfRule type="cellIs" dxfId="784" priority="16" operator="between">
      <formula>4</formula>
      <formula>20</formula>
    </cfRule>
  </conditionalFormatting>
  <conditionalFormatting sqref="E52:E54">
    <cfRule type="cellIs" dxfId="783" priority="13" operator="equal">
      <formula>0</formula>
    </cfRule>
    <cfRule type="cellIs" dxfId="782" priority="14" operator="between">
      <formula>4</formula>
      <formula>8</formula>
    </cfRule>
  </conditionalFormatting>
  <conditionalFormatting sqref="E55:E56">
    <cfRule type="cellIs" dxfId="781" priority="11" operator="equal">
      <formula>0</formula>
    </cfRule>
    <cfRule type="cellIs" dxfId="780" priority="12" operator="between">
      <formula>2</formula>
      <formula>8</formula>
    </cfRule>
  </conditionalFormatting>
  <conditionalFormatting sqref="E57:E58">
    <cfRule type="cellIs" dxfId="779" priority="9" operator="equal">
      <formula>0</formula>
    </cfRule>
    <cfRule type="cellIs" dxfId="778" priority="10" operator="between">
      <formula>2</formula>
      <formula>8</formula>
    </cfRule>
  </conditionalFormatting>
  <conditionalFormatting sqref="E82:E86">
    <cfRule type="cellIs" dxfId="777" priority="8" operator="greaterThan">
      <formula>4</formula>
    </cfRule>
  </conditionalFormatting>
  <conditionalFormatting sqref="E87:E91">
    <cfRule type="cellIs" dxfId="776" priority="7" operator="greaterThan">
      <formula>2</formula>
    </cfRule>
  </conditionalFormatting>
  <conditionalFormatting sqref="E97:E99">
    <cfRule type="cellIs" dxfId="775" priority="5" operator="equal">
      <formula>0</formula>
    </cfRule>
    <cfRule type="cellIs" dxfId="774" priority="6" operator="between">
      <formula>2</formula>
      <formula>4</formula>
    </cfRule>
  </conditionalFormatting>
  <conditionalFormatting sqref="E100:E101">
    <cfRule type="cellIs" dxfId="773" priority="4" operator="greaterThan">
      <formula>2</formula>
    </cfRule>
  </conditionalFormatting>
  <conditionalFormatting sqref="E102:E103">
    <cfRule type="cellIs" dxfId="772" priority="3" operator="greaterThan">
      <formula>40</formula>
    </cfRule>
  </conditionalFormatting>
  <conditionalFormatting sqref="E104">
    <cfRule type="cellIs" dxfId="771" priority="2" operator="greaterThan">
      <formula>60</formula>
    </cfRule>
  </conditionalFormatting>
  <conditionalFormatting sqref="E61">
    <cfRule type="cellIs" dxfId="770" priority="1" operator="between">
      <formula>4</formula>
      <formula>20</formula>
    </cfRule>
  </conditionalFormatting>
  <dataValidations count="5">
    <dataValidation type="list" allowBlank="1" showInputMessage="1" showErrorMessage="1" sqref="H5:I5">
      <formula1>"Ativo,Afastado"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C5:E5">
      <formula1>"Artes Visuais, Música, Teatro"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 t="s">
        <v>174</v>
      </c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 t="s">
        <v>170</v>
      </c>
      <c r="D3" s="243"/>
      <c r="E3" s="243"/>
      <c r="F3" s="244" t="s">
        <v>2</v>
      </c>
      <c r="G3" s="241"/>
      <c r="H3" s="242" t="s">
        <v>175</v>
      </c>
      <c r="I3" s="245"/>
    </row>
    <row r="4" spans="1:9" ht="18" customHeight="1" x14ac:dyDescent="0.25">
      <c r="A4" s="240" t="s">
        <v>3</v>
      </c>
      <c r="B4" s="241"/>
      <c r="C4" s="246">
        <v>1357745</v>
      </c>
      <c r="D4" s="247"/>
      <c r="E4" s="247"/>
      <c r="F4" s="244" t="s">
        <v>4</v>
      </c>
      <c r="G4" s="241"/>
      <c r="H4" s="242" t="s">
        <v>167</v>
      </c>
      <c r="I4" s="245"/>
    </row>
    <row r="5" spans="1:9" ht="18" customHeight="1" x14ac:dyDescent="0.25">
      <c r="A5" s="221" t="s">
        <v>161</v>
      </c>
      <c r="B5" s="222"/>
      <c r="C5" s="223" t="s">
        <v>176</v>
      </c>
      <c r="D5" s="224"/>
      <c r="E5" s="224"/>
      <c r="F5" s="225" t="s">
        <v>5</v>
      </c>
      <c r="G5" s="222"/>
      <c r="H5" s="226" t="s">
        <v>182</v>
      </c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2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1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</mergeCells>
  <conditionalFormatting sqref="E33 E75 E70">
    <cfRule type="cellIs" dxfId="1707" priority="34" operator="greaterThan">
      <formula>12</formula>
    </cfRule>
  </conditionalFormatting>
  <conditionalFormatting sqref="E39:E47 E87 E82">
    <cfRule type="cellIs" dxfId="1706" priority="33" operator="greaterThan">
      <formula>8</formula>
    </cfRule>
  </conditionalFormatting>
  <conditionalFormatting sqref="E66:E67 E61">
    <cfRule type="cellIs" dxfId="1705" priority="31" operator="between">
      <formula>4</formula>
      <formula>20</formula>
    </cfRule>
  </conditionalFormatting>
  <conditionalFormatting sqref="E80">
    <cfRule type="cellIs" dxfId="1704" priority="29" operator="equal">
      <formula>0</formula>
    </cfRule>
    <cfRule type="cellIs" dxfId="1703" priority="30" operator="equal">
      <formula>20</formula>
    </cfRule>
  </conditionalFormatting>
  <conditionalFormatting sqref="E9:E14">
    <cfRule type="cellIs" dxfId="1702" priority="28" operator="between">
      <formula>8</formula>
      <formula>20</formula>
    </cfRule>
  </conditionalFormatting>
  <conditionalFormatting sqref="E15:E16">
    <cfRule type="cellIs" dxfId="1701" priority="27" operator="greaterThan">
      <formula>20</formula>
    </cfRule>
  </conditionalFormatting>
  <conditionalFormatting sqref="E17:E21">
    <cfRule type="cellIs" dxfId="1700" priority="25" operator="equal">
      <formula>0</formula>
    </cfRule>
    <cfRule type="cellIs" dxfId="1699" priority="26" operator="between">
      <formula>2</formula>
      <formula>8</formula>
    </cfRule>
  </conditionalFormatting>
  <conditionalFormatting sqref="E22:E23">
    <cfRule type="cellIs" dxfId="1698" priority="23" operator="equal">
      <formula>0</formula>
    </cfRule>
    <cfRule type="cellIs" dxfId="1697" priority="24" operator="between">
      <formula>2</formula>
      <formula>8</formula>
    </cfRule>
  </conditionalFormatting>
  <conditionalFormatting sqref="E24:E25">
    <cfRule type="cellIs" dxfId="1696" priority="22" operator="greaterThan">
      <formula>20</formula>
    </cfRule>
  </conditionalFormatting>
  <conditionalFormatting sqref="E26:E27">
    <cfRule type="cellIs" dxfId="1695" priority="20" operator="equal">
      <formula>0</formula>
    </cfRule>
    <cfRule type="cellIs" dxfId="1694" priority="21" operator="between">
      <formula>8</formula>
      <formula>20</formula>
    </cfRule>
  </conditionalFormatting>
  <conditionalFormatting sqref="E28:E30">
    <cfRule type="cellIs" dxfId="1693" priority="18" operator="equal">
      <formula>0</formula>
    </cfRule>
    <cfRule type="cellIs" dxfId="1692" priority="19" operator="between">
      <formula>4</formula>
      <formula>20</formula>
    </cfRule>
  </conditionalFormatting>
  <conditionalFormatting sqref="E31:E32">
    <cfRule type="cellIs" dxfId="1691" priority="17" operator="greaterThan">
      <formula>8</formula>
    </cfRule>
  </conditionalFormatting>
  <conditionalFormatting sqref="E37:E38">
    <cfRule type="cellIs" dxfId="1690" priority="16" operator="greaterThan">
      <formula>12</formula>
    </cfRule>
  </conditionalFormatting>
  <conditionalFormatting sqref="E49:E51">
    <cfRule type="cellIs" dxfId="1689" priority="14" operator="equal">
      <formula>0</formula>
    </cfRule>
    <cfRule type="cellIs" dxfId="1688" priority="15" operator="between">
      <formula>4</formula>
      <formula>20</formula>
    </cfRule>
  </conditionalFormatting>
  <conditionalFormatting sqref="E52:E54">
    <cfRule type="cellIs" dxfId="1687" priority="12" operator="equal">
      <formula>0</formula>
    </cfRule>
    <cfRule type="cellIs" dxfId="1686" priority="13" operator="between">
      <formula>4</formula>
      <formula>8</formula>
    </cfRule>
  </conditionalFormatting>
  <conditionalFormatting sqref="E55:E56">
    <cfRule type="cellIs" dxfId="1685" priority="10" operator="equal">
      <formula>0</formula>
    </cfRule>
    <cfRule type="cellIs" dxfId="1684" priority="11" operator="between">
      <formula>2</formula>
      <formula>8</formula>
    </cfRule>
  </conditionalFormatting>
  <conditionalFormatting sqref="E57:E58">
    <cfRule type="cellIs" dxfId="1683" priority="8" operator="equal">
      <formula>0</formula>
    </cfRule>
    <cfRule type="cellIs" dxfId="1682" priority="9" operator="between">
      <formula>2</formula>
      <formula>8</formula>
    </cfRule>
  </conditionalFormatting>
  <conditionalFormatting sqref="E82:E86">
    <cfRule type="cellIs" dxfId="1681" priority="7" operator="greaterThan">
      <formula>4</formula>
    </cfRule>
  </conditionalFormatting>
  <conditionalFormatting sqref="E87:E91">
    <cfRule type="cellIs" dxfId="1680" priority="6" operator="greaterThan">
      <formula>2</formula>
    </cfRule>
  </conditionalFormatting>
  <conditionalFormatting sqref="E97:E99">
    <cfRule type="cellIs" dxfId="1679" priority="4" operator="equal">
      <formula>0</formula>
    </cfRule>
    <cfRule type="cellIs" dxfId="1678" priority="5" operator="between">
      <formula>2</formula>
      <formula>4</formula>
    </cfRule>
  </conditionalFormatting>
  <conditionalFormatting sqref="E100:E101">
    <cfRule type="cellIs" dxfId="1677" priority="3" operator="greaterThan">
      <formula>2</formula>
    </cfRule>
  </conditionalFormatting>
  <conditionalFormatting sqref="E102:E103">
    <cfRule type="cellIs" dxfId="1676" priority="2" operator="greaterThan">
      <formula>40</formula>
    </cfRule>
  </conditionalFormatting>
  <conditionalFormatting sqref="E104">
    <cfRule type="cellIs" dxfId="1675" priority="1" operator="greaterThan">
      <formula>60</formula>
    </cfRule>
  </conditionalFormatting>
  <dataValidations count="5">
    <dataValidation type="list" allowBlank="1" showInputMessage="1" showErrorMessage="1" sqref="C5:E5">
      <formula1>"Artes Visuais, Música, Teatro"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5:I5">
      <formula1>"Ativo,Afastado"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 t="s">
        <v>206</v>
      </c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 t="s">
        <v>170</v>
      </c>
      <c r="D3" s="243"/>
      <c r="E3" s="243"/>
      <c r="F3" s="244" t="s">
        <v>2</v>
      </c>
      <c r="G3" s="241"/>
      <c r="H3" s="242" t="s">
        <v>175</v>
      </c>
      <c r="I3" s="245"/>
    </row>
    <row r="4" spans="1:9" ht="18" customHeight="1" x14ac:dyDescent="0.25">
      <c r="A4" s="240" t="s">
        <v>3</v>
      </c>
      <c r="B4" s="241"/>
      <c r="C4" s="246">
        <v>1767004</v>
      </c>
      <c r="D4" s="247"/>
      <c r="E4" s="247"/>
      <c r="F4" s="244" t="s">
        <v>4</v>
      </c>
      <c r="G4" s="241"/>
      <c r="H4" s="242" t="s">
        <v>167</v>
      </c>
      <c r="I4" s="245"/>
    </row>
    <row r="5" spans="1:9" ht="18" customHeight="1" x14ac:dyDescent="0.25">
      <c r="A5" s="221" t="s">
        <v>161</v>
      </c>
      <c r="B5" s="222"/>
      <c r="C5" s="223" t="s">
        <v>176</v>
      </c>
      <c r="D5" s="224"/>
      <c r="E5" s="224"/>
      <c r="F5" s="225" t="s">
        <v>5</v>
      </c>
      <c r="G5" s="222"/>
      <c r="H5" s="226" t="s">
        <v>168</v>
      </c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3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4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</mergeCells>
  <conditionalFormatting sqref="E33 E75 E70">
    <cfRule type="cellIs" dxfId="769" priority="35" operator="greaterThan">
      <formula>12</formula>
    </cfRule>
  </conditionalFormatting>
  <conditionalFormatting sqref="E39:E47 E87 E82">
    <cfRule type="cellIs" dxfId="768" priority="34" operator="greaterThan">
      <formula>8</formula>
    </cfRule>
  </conditionalFormatting>
  <conditionalFormatting sqref="E66:E67">
    <cfRule type="cellIs" dxfId="767" priority="33" operator="equal">
      <formula>0</formula>
    </cfRule>
  </conditionalFormatting>
  <conditionalFormatting sqref="E66:E67">
    <cfRule type="cellIs" dxfId="766" priority="32" operator="between">
      <formula>2</formula>
      <formula>8</formula>
    </cfRule>
  </conditionalFormatting>
  <conditionalFormatting sqref="E80">
    <cfRule type="cellIs" dxfId="765" priority="30" operator="equal">
      <formula>0</formula>
    </cfRule>
    <cfRule type="cellIs" dxfId="764" priority="31" operator="equal">
      <formula>20</formula>
    </cfRule>
  </conditionalFormatting>
  <conditionalFormatting sqref="E9:E14">
    <cfRule type="cellIs" dxfId="763" priority="29" operator="between">
      <formula>8</formula>
      <formula>20</formula>
    </cfRule>
  </conditionalFormatting>
  <conditionalFormatting sqref="E15:E16">
    <cfRule type="cellIs" dxfId="762" priority="28" operator="greaterThan">
      <formula>20</formula>
    </cfRule>
  </conditionalFormatting>
  <conditionalFormatting sqref="E17:E21">
    <cfRule type="cellIs" dxfId="761" priority="26" operator="equal">
      <formula>0</formula>
    </cfRule>
    <cfRule type="cellIs" dxfId="760" priority="27" operator="between">
      <formula>2</formula>
      <formula>8</formula>
    </cfRule>
  </conditionalFormatting>
  <conditionalFormatting sqref="E22:E23">
    <cfRule type="cellIs" dxfId="759" priority="24" operator="equal">
      <formula>0</formula>
    </cfRule>
    <cfRule type="cellIs" dxfId="758" priority="25" operator="between">
      <formula>2</formula>
      <formula>8</formula>
    </cfRule>
  </conditionalFormatting>
  <conditionalFormatting sqref="E24:E25">
    <cfRule type="cellIs" dxfId="757" priority="23" operator="greaterThan">
      <formula>20</formula>
    </cfRule>
  </conditionalFormatting>
  <conditionalFormatting sqref="E26:E27">
    <cfRule type="cellIs" dxfId="756" priority="21" operator="equal">
      <formula>0</formula>
    </cfRule>
    <cfRule type="cellIs" dxfId="755" priority="22" operator="between">
      <formula>8</formula>
      <formula>20</formula>
    </cfRule>
  </conditionalFormatting>
  <conditionalFormatting sqref="E28:E30">
    <cfRule type="cellIs" dxfId="754" priority="19" operator="equal">
      <formula>0</formula>
    </cfRule>
    <cfRule type="cellIs" dxfId="753" priority="20" operator="between">
      <formula>4</formula>
      <formula>20</formula>
    </cfRule>
  </conditionalFormatting>
  <conditionalFormatting sqref="E31:E32">
    <cfRule type="cellIs" dxfId="752" priority="18" operator="greaterThan">
      <formula>8</formula>
    </cfRule>
  </conditionalFormatting>
  <conditionalFormatting sqref="E37:E38">
    <cfRule type="cellIs" dxfId="751" priority="17" operator="greaterThan">
      <formula>12</formula>
    </cfRule>
  </conditionalFormatting>
  <conditionalFormatting sqref="E49:E51">
    <cfRule type="cellIs" dxfId="750" priority="15" operator="equal">
      <formula>0</formula>
    </cfRule>
    <cfRule type="cellIs" dxfId="749" priority="16" operator="between">
      <formula>4</formula>
      <formula>20</formula>
    </cfRule>
  </conditionalFormatting>
  <conditionalFormatting sqref="E52:E54">
    <cfRule type="cellIs" dxfId="748" priority="13" operator="equal">
      <formula>0</formula>
    </cfRule>
    <cfRule type="cellIs" dxfId="747" priority="14" operator="between">
      <formula>4</formula>
      <formula>8</formula>
    </cfRule>
  </conditionalFormatting>
  <conditionalFormatting sqref="E55:E56">
    <cfRule type="cellIs" dxfId="746" priority="11" operator="equal">
      <formula>0</formula>
    </cfRule>
    <cfRule type="cellIs" dxfId="745" priority="12" operator="between">
      <formula>2</formula>
      <formula>8</formula>
    </cfRule>
  </conditionalFormatting>
  <conditionalFormatting sqref="E57:E58">
    <cfRule type="cellIs" dxfId="744" priority="9" operator="equal">
      <formula>0</formula>
    </cfRule>
    <cfRule type="cellIs" dxfId="743" priority="10" operator="between">
      <formula>2</formula>
      <formula>8</formula>
    </cfRule>
  </conditionalFormatting>
  <conditionalFormatting sqref="E82:E86">
    <cfRule type="cellIs" dxfId="742" priority="8" operator="greaterThan">
      <formula>4</formula>
    </cfRule>
  </conditionalFormatting>
  <conditionalFormatting sqref="E87:E91">
    <cfRule type="cellIs" dxfId="741" priority="7" operator="greaterThan">
      <formula>2</formula>
    </cfRule>
  </conditionalFormatting>
  <conditionalFormatting sqref="E97:E99">
    <cfRule type="cellIs" dxfId="740" priority="5" operator="equal">
      <formula>0</formula>
    </cfRule>
    <cfRule type="cellIs" dxfId="739" priority="6" operator="between">
      <formula>2</formula>
      <formula>4</formula>
    </cfRule>
  </conditionalFormatting>
  <conditionalFormatting sqref="E100:E101">
    <cfRule type="cellIs" dxfId="738" priority="4" operator="greaterThan">
      <formula>2</formula>
    </cfRule>
  </conditionalFormatting>
  <conditionalFormatting sqref="E102:E103">
    <cfRule type="cellIs" dxfId="737" priority="3" operator="greaterThan">
      <formula>40</formula>
    </cfRule>
  </conditionalFormatting>
  <conditionalFormatting sqref="E104">
    <cfRule type="cellIs" dxfId="736" priority="2" operator="greaterThan">
      <formula>60</formula>
    </cfRule>
  </conditionalFormatting>
  <conditionalFormatting sqref="E61">
    <cfRule type="cellIs" dxfId="735" priority="1" operator="between">
      <formula>4</formula>
      <formula>20</formula>
    </cfRule>
  </conditionalFormatting>
  <dataValidations count="5">
    <dataValidation type="list" allowBlank="1" showInputMessage="1" showErrorMessage="1" sqref="C5:E5">
      <formula1>"Artes Visuais, Música, Teatro"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5:I5">
      <formula1>"Ativo,Afastado"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 t="s">
        <v>208</v>
      </c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 t="s">
        <v>186</v>
      </c>
      <c r="D3" s="243"/>
      <c r="E3" s="243"/>
      <c r="F3" s="244" t="s">
        <v>2</v>
      </c>
      <c r="G3" s="241"/>
      <c r="H3" s="242" t="s">
        <v>187</v>
      </c>
      <c r="I3" s="245"/>
    </row>
    <row r="4" spans="1:9" ht="18" customHeight="1" x14ac:dyDescent="0.25">
      <c r="A4" s="240" t="s">
        <v>3</v>
      </c>
      <c r="B4" s="241"/>
      <c r="C4" s="246">
        <v>1064971</v>
      </c>
      <c r="D4" s="247"/>
      <c r="E4" s="247"/>
      <c r="F4" s="244" t="s">
        <v>4</v>
      </c>
      <c r="G4" s="241"/>
      <c r="H4" s="242" t="s">
        <v>167</v>
      </c>
      <c r="I4" s="245"/>
    </row>
    <row r="5" spans="1:9" ht="18" customHeight="1" x14ac:dyDescent="0.25">
      <c r="A5" s="221" t="s">
        <v>161</v>
      </c>
      <c r="B5" s="222"/>
      <c r="C5" s="223" t="s">
        <v>171</v>
      </c>
      <c r="D5" s="224"/>
      <c r="E5" s="224"/>
      <c r="F5" s="225" t="s">
        <v>5</v>
      </c>
      <c r="G5" s="222"/>
      <c r="H5" s="226" t="s">
        <v>168</v>
      </c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3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4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</mergeCells>
  <conditionalFormatting sqref="E33 E75 E70">
    <cfRule type="cellIs" dxfId="734" priority="35" operator="greaterThan">
      <formula>12</formula>
    </cfRule>
  </conditionalFormatting>
  <conditionalFormatting sqref="E39:E47 E87 E82">
    <cfRule type="cellIs" dxfId="733" priority="34" operator="greaterThan">
      <formula>8</formula>
    </cfRule>
  </conditionalFormatting>
  <conditionalFormatting sqref="E66:E67">
    <cfRule type="cellIs" dxfId="732" priority="33" operator="equal">
      <formula>0</formula>
    </cfRule>
  </conditionalFormatting>
  <conditionalFormatting sqref="E66:E67">
    <cfRule type="cellIs" dxfId="731" priority="32" operator="between">
      <formula>2</formula>
      <formula>8</formula>
    </cfRule>
  </conditionalFormatting>
  <conditionalFormatting sqref="E80">
    <cfRule type="cellIs" dxfId="730" priority="30" operator="equal">
      <formula>0</formula>
    </cfRule>
    <cfRule type="cellIs" dxfId="729" priority="31" operator="equal">
      <formula>20</formula>
    </cfRule>
  </conditionalFormatting>
  <conditionalFormatting sqref="E9:E14">
    <cfRule type="cellIs" dxfId="728" priority="29" operator="between">
      <formula>8</formula>
      <formula>20</formula>
    </cfRule>
  </conditionalFormatting>
  <conditionalFormatting sqref="E15:E16">
    <cfRule type="cellIs" dxfId="727" priority="28" operator="greaterThan">
      <formula>20</formula>
    </cfRule>
  </conditionalFormatting>
  <conditionalFormatting sqref="E17:E21">
    <cfRule type="cellIs" dxfId="726" priority="26" operator="equal">
      <formula>0</formula>
    </cfRule>
    <cfRule type="cellIs" dxfId="725" priority="27" operator="between">
      <formula>2</formula>
      <formula>8</formula>
    </cfRule>
  </conditionalFormatting>
  <conditionalFormatting sqref="E22:E23">
    <cfRule type="cellIs" dxfId="724" priority="24" operator="equal">
      <formula>0</formula>
    </cfRule>
    <cfRule type="cellIs" dxfId="723" priority="25" operator="between">
      <formula>2</formula>
      <formula>8</formula>
    </cfRule>
  </conditionalFormatting>
  <conditionalFormatting sqref="E24:E25">
    <cfRule type="cellIs" dxfId="722" priority="23" operator="greaterThan">
      <formula>20</formula>
    </cfRule>
  </conditionalFormatting>
  <conditionalFormatting sqref="E26:E27">
    <cfRule type="cellIs" dxfId="721" priority="21" operator="equal">
      <formula>0</formula>
    </cfRule>
    <cfRule type="cellIs" dxfId="720" priority="22" operator="between">
      <formula>8</formula>
      <formula>20</formula>
    </cfRule>
  </conditionalFormatting>
  <conditionalFormatting sqref="E28:E30">
    <cfRule type="cellIs" dxfId="719" priority="19" operator="equal">
      <formula>0</formula>
    </cfRule>
    <cfRule type="cellIs" dxfId="718" priority="20" operator="between">
      <formula>4</formula>
      <formula>20</formula>
    </cfRule>
  </conditionalFormatting>
  <conditionalFormatting sqref="E31:E32">
    <cfRule type="cellIs" dxfId="717" priority="18" operator="greaterThan">
      <formula>8</formula>
    </cfRule>
  </conditionalFormatting>
  <conditionalFormatting sqref="E37:E38">
    <cfRule type="cellIs" dxfId="716" priority="17" operator="greaterThan">
      <formula>12</formula>
    </cfRule>
  </conditionalFormatting>
  <conditionalFormatting sqref="E49:E51">
    <cfRule type="cellIs" dxfId="715" priority="15" operator="equal">
      <formula>0</formula>
    </cfRule>
    <cfRule type="cellIs" dxfId="714" priority="16" operator="between">
      <formula>4</formula>
      <formula>20</formula>
    </cfRule>
  </conditionalFormatting>
  <conditionalFormatting sqref="E52:E54">
    <cfRule type="cellIs" dxfId="713" priority="13" operator="equal">
      <formula>0</formula>
    </cfRule>
    <cfRule type="cellIs" dxfId="712" priority="14" operator="between">
      <formula>4</formula>
      <formula>8</formula>
    </cfRule>
  </conditionalFormatting>
  <conditionalFormatting sqref="E55:E56">
    <cfRule type="cellIs" dxfId="711" priority="11" operator="equal">
      <formula>0</formula>
    </cfRule>
    <cfRule type="cellIs" dxfId="710" priority="12" operator="between">
      <formula>2</formula>
      <formula>8</formula>
    </cfRule>
  </conditionalFormatting>
  <conditionalFormatting sqref="E57:E58">
    <cfRule type="cellIs" dxfId="709" priority="9" operator="equal">
      <formula>0</formula>
    </cfRule>
    <cfRule type="cellIs" dxfId="708" priority="10" operator="between">
      <formula>2</formula>
      <formula>8</formula>
    </cfRule>
  </conditionalFormatting>
  <conditionalFormatting sqref="E82:E86">
    <cfRule type="cellIs" dxfId="707" priority="8" operator="greaterThan">
      <formula>4</formula>
    </cfRule>
  </conditionalFormatting>
  <conditionalFormatting sqref="E87:E91">
    <cfRule type="cellIs" dxfId="706" priority="7" operator="greaterThan">
      <formula>2</formula>
    </cfRule>
  </conditionalFormatting>
  <conditionalFormatting sqref="E97:E99">
    <cfRule type="cellIs" dxfId="705" priority="5" operator="equal">
      <formula>0</formula>
    </cfRule>
    <cfRule type="cellIs" dxfId="704" priority="6" operator="between">
      <formula>2</formula>
      <formula>4</formula>
    </cfRule>
  </conditionalFormatting>
  <conditionalFormatting sqref="E100:E101">
    <cfRule type="cellIs" dxfId="703" priority="4" operator="greaterThan">
      <formula>2</formula>
    </cfRule>
  </conditionalFormatting>
  <conditionalFormatting sqref="E102:E103">
    <cfRule type="cellIs" dxfId="702" priority="3" operator="greaterThan">
      <formula>40</formula>
    </cfRule>
  </conditionalFormatting>
  <conditionalFormatting sqref="E104">
    <cfRule type="cellIs" dxfId="701" priority="2" operator="greaterThan">
      <formula>60</formula>
    </cfRule>
  </conditionalFormatting>
  <conditionalFormatting sqref="E61">
    <cfRule type="cellIs" dxfId="700" priority="1" operator="between">
      <formula>4</formula>
      <formula>20</formula>
    </cfRule>
  </conditionalFormatting>
  <dataValidations count="5">
    <dataValidation type="list" allowBlank="1" showInputMessage="1" showErrorMessage="1" sqref="H5:I5">
      <formula1>"Ativo,Afastado"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C5:E5">
      <formula1>"Artes Visuais, Música, Teatro"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 t="s">
        <v>214</v>
      </c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 t="s">
        <v>164</v>
      </c>
      <c r="D3" s="243"/>
      <c r="E3" s="243"/>
      <c r="F3" s="244" t="s">
        <v>2</v>
      </c>
      <c r="G3" s="241"/>
      <c r="H3" s="242" t="s">
        <v>165</v>
      </c>
      <c r="I3" s="245"/>
    </row>
    <row r="4" spans="1:9" ht="18" customHeight="1" x14ac:dyDescent="0.25">
      <c r="A4" s="240" t="s">
        <v>3</v>
      </c>
      <c r="B4" s="241"/>
      <c r="C4" s="246">
        <v>2157533</v>
      </c>
      <c r="D4" s="247"/>
      <c r="E4" s="247"/>
      <c r="F4" s="244" t="s">
        <v>4</v>
      </c>
      <c r="G4" s="241"/>
      <c r="H4" s="242" t="s">
        <v>167</v>
      </c>
      <c r="I4" s="245"/>
    </row>
    <row r="5" spans="1:9" ht="18" customHeight="1" x14ac:dyDescent="0.25">
      <c r="A5" s="221" t="s">
        <v>161</v>
      </c>
      <c r="B5" s="222"/>
      <c r="C5" s="223" t="s">
        <v>171</v>
      </c>
      <c r="D5" s="224"/>
      <c r="E5" s="224"/>
      <c r="F5" s="225" t="s">
        <v>5</v>
      </c>
      <c r="G5" s="222"/>
      <c r="H5" s="226" t="s">
        <v>168</v>
      </c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3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4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</mergeCells>
  <conditionalFormatting sqref="E33 E75 E70">
    <cfRule type="cellIs" dxfId="699" priority="36" operator="greaterThan">
      <formula>12</formula>
    </cfRule>
  </conditionalFormatting>
  <conditionalFormatting sqref="E39:E47 E87 E82">
    <cfRule type="cellIs" dxfId="698" priority="35" operator="greaterThan">
      <formula>8</formula>
    </cfRule>
  </conditionalFormatting>
  <conditionalFormatting sqref="E66:E67">
    <cfRule type="cellIs" dxfId="697" priority="34" operator="equal">
      <formula>0</formula>
    </cfRule>
  </conditionalFormatting>
  <conditionalFormatting sqref="E66:E67">
    <cfRule type="cellIs" dxfId="696" priority="33" operator="between">
      <formula>2</formula>
      <formula>8</formula>
    </cfRule>
  </conditionalFormatting>
  <conditionalFormatting sqref="E80">
    <cfRule type="cellIs" dxfId="695" priority="31" operator="equal">
      <formula>0</formula>
    </cfRule>
    <cfRule type="cellIs" dxfId="694" priority="32" operator="equal">
      <formula>20</formula>
    </cfRule>
  </conditionalFormatting>
  <conditionalFormatting sqref="E9:E14">
    <cfRule type="cellIs" dxfId="693" priority="30" operator="between">
      <formula>8</formula>
      <formula>20</formula>
    </cfRule>
  </conditionalFormatting>
  <conditionalFormatting sqref="E15:E16">
    <cfRule type="cellIs" dxfId="692" priority="29" operator="greaterThan">
      <formula>20</formula>
    </cfRule>
  </conditionalFormatting>
  <conditionalFormatting sqref="E17:E21">
    <cfRule type="cellIs" dxfId="691" priority="27" operator="equal">
      <formula>0</formula>
    </cfRule>
    <cfRule type="cellIs" dxfId="690" priority="28" operator="between">
      <formula>2</formula>
      <formula>8</formula>
    </cfRule>
  </conditionalFormatting>
  <conditionalFormatting sqref="E22:E23">
    <cfRule type="cellIs" dxfId="689" priority="25" operator="equal">
      <formula>0</formula>
    </cfRule>
    <cfRule type="cellIs" dxfId="688" priority="26" operator="between">
      <formula>2</formula>
      <formula>8</formula>
    </cfRule>
  </conditionalFormatting>
  <conditionalFormatting sqref="E24:E25">
    <cfRule type="cellIs" dxfId="687" priority="24" operator="greaterThan">
      <formula>20</formula>
    </cfRule>
  </conditionalFormatting>
  <conditionalFormatting sqref="E26:E27">
    <cfRule type="cellIs" dxfId="686" priority="22" operator="equal">
      <formula>0</formula>
    </cfRule>
    <cfRule type="cellIs" dxfId="685" priority="23" operator="between">
      <formula>8</formula>
      <formula>20</formula>
    </cfRule>
  </conditionalFormatting>
  <conditionalFormatting sqref="E28:E30">
    <cfRule type="cellIs" dxfId="684" priority="20" operator="equal">
      <formula>0</formula>
    </cfRule>
    <cfRule type="cellIs" dxfId="683" priority="21" operator="between">
      <formula>4</formula>
      <formula>20</formula>
    </cfRule>
  </conditionalFormatting>
  <conditionalFormatting sqref="E31:E32">
    <cfRule type="cellIs" dxfId="682" priority="19" operator="greaterThan">
      <formula>8</formula>
    </cfRule>
  </conditionalFormatting>
  <conditionalFormatting sqref="E37:E38">
    <cfRule type="cellIs" dxfId="681" priority="18" operator="greaterThan">
      <formula>12</formula>
    </cfRule>
  </conditionalFormatting>
  <conditionalFormatting sqref="E49:E51">
    <cfRule type="cellIs" dxfId="680" priority="16" operator="equal">
      <formula>0</formula>
    </cfRule>
    <cfRule type="cellIs" dxfId="679" priority="17" operator="between">
      <formula>4</formula>
      <formula>20</formula>
    </cfRule>
  </conditionalFormatting>
  <conditionalFormatting sqref="E52:E54">
    <cfRule type="cellIs" dxfId="678" priority="14" operator="equal">
      <formula>0</formula>
    </cfRule>
    <cfRule type="cellIs" dxfId="677" priority="15" operator="between">
      <formula>4</formula>
      <formula>8</formula>
    </cfRule>
  </conditionalFormatting>
  <conditionalFormatting sqref="E55:E56">
    <cfRule type="cellIs" dxfId="676" priority="12" operator="equal">
      <formula>0</formula>
    </cfRule>
    <cfRule type="cellIs" dxfId="675" priority="13" operator="between">
      <formula>2</formula>
      <formula>8</formula>
    </cfRule>
  </conditionalFormatting>
  <conditionalFormatting sqref="E57:E58">
    <cfRule type="cellIs" dxfId="674" priority="10" operator="equal">
      <formula>0</formula>
    </cfRule>
    <cfRule type="cellIs" dxfId="673" priority="11" operator="between">
      <formula>2</formula>
      <formula>8</formula>
    </cfRule>
  </conditionalFormatting>
  <conditionalFormatting sqref="E82:E86">
    <cfRule type="cellIs" dxfId="672" priority="9" operator="greaterThan">
      <formula>4</formula>
    </cfRule>
  </conditionalFormatting>
  <conditionalFormatting sqref="E87:E91">
    <cfRule type="cellIs" dxfId="671" priority="8" operator="greaterThan">
      <formula>2</formula>
    </cfRule>
  </conditionalFormatting>
  <conditionalFormatting sqref="E97:E99">
    <cfRule type="cellIs" dxfId="670" priority="6" operator="equal">
      <formula>0</formula>
    </cfRule>
    <cfRule type="cellIs" dxfId="669" priority="7" operator="between">
      <formula>2</formula>
      <formula>4</formula>
    </cfRule>
  </conditionalFormatting>
  <conditionalFormatting sqref="E100:E101">
    <cfRule type="cellIs" dxfId="668" priority="5" operator="greaterThan">
      <formula>2</formula>
    </cfRule>
  </conditionalFormatting>
  <conditionalFormatting sqref="E102:E103">
    <cfRule type="cellIs" dxfId="667" priority="4" operator="greaterThan">
      <formula>40</formula>
    </cfRule>
  </conditionalFormatting>
  <conditionalFormatting sqref="E104">
    <cfRule type="cellIs" dxfId="666" priority="3" operator="greaterThan">
      <formula>60</formula>
    </cfRule>
  </conditionalFormatting>
  <conditionalFormatting sqref="E61">
    <cfRule type="cellIs" dxfId="665" priority="1" operator="between">
      <formula>4</formula>
      <formula>20</formula>
    </cfRule>
  </conditionalFormatting>
  <dataValidations count="5">
    <dataValidation type="list" allowBlank="1" showInputMessage="1" showErrorMessage="1" sqref="C5:E5">
      <formula1>"Artes Visuais, Música, Teatro"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5:I5">
      <formula1>"Ativo,Afastado"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 t="s">
        <v>233</v>
      </c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 t="s">
        <v>164</v>
      </c>
      <c r="D3" s="243"/>
      <c r="E3" s="243"/>
      <c r="F3" s="244" t="s">
        <v>2</v>
      </c>
      <c r="G3" s="241"/>
      <c r="H3" s="242" t="s">
        <v>181</v>
      </c>
      <c r="I3" s="245"/>
    </row>
    <row r="4" spans="1:9" ht="18" customHeight="1" x14ac:dyDescent="0.25">
      <c r="A4" s="240" t="s">
        <v>3</v>
      </c>
      <c r="B4" s="241"/>
      <c r="C4" s="246">
        <v>1086484</v>
      </c>
      <c r="D4" s="247"/>
      <c r="E4" s="247"/>
      <c r="F4" s="244" t="s">
        <v>4</v>
      </c>
      <c r="G4" s="241"/>
      <c r="H4" s="242" t="s">
        <v>167</v>
      </c>
      <c r="I4" s="245"/>
    </row>
    <row r="5" spans="1:9" ht="18" customHeight="1" x14ac:dyDescent="0.25">
      <c r="A5" s="221" t="s">
        <v>161</v>
      </c>
      <c r="B5" s="222"/>
      <c r="C5" s="223" t="s">
        <v>166</v>
      </c>
      <c r="D5" s="224"/>
      <c r="E5" s="224"/>
      <c r="F5" s="225" t="s">
        <v>5</v>
      </c>
      <c r="G5" s="222"/>
      <c r="H5" s="226" t="s">
        <v>168</v>
      </c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3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4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</mergeCells>
  <conditionalFormatting sqref="E33 E75 E70">
    <cfRule type="cellIs" dxfId="664" priority="35" operator="greaterThan">
      <formula>12</formula>
    </cfRule>
  </conditionalFormatting>
  <conditionalFormatting sqref="E39:E47 E87 E82">
    <cfRule type="cellIs" dxfId="663" priority="34" operator="greaterThan">
      <formula>8</formula>
    </cfRule>
  </conditionalFormatting>
  <conditionalFormatting sqref="E66:E67">
    <cfRule type="cellIs" dxfId="662" priority="33" operator="equal">
      <formula>0</formula>
    </cfRule>
  </conditionalFormatting>
  <conditionalFormatting sqref="E66:E67">
    <cfRule type="cellIs" dxfId="661" priority="32" operator="between">
      <formula>2</formula>
      <formula>8</formula>
    </cfRule>
  </conditionalFormatting>
  <conditionalFormatting sqref="E80">
    <cfRule type="cellIs" dxfId="660" priority="30" operator="equal">
      <formula>0</formula>
    </cfRule>
    <cfRule type="cellIs" dxfId="659" priority="31" operator="equal">
      <formula>20</formula>
    </cfRule>
  </conditionalFormatting>
  <conditionalFormatting sqref="E9:E14">
    <cfRule type="cellIs" dxfId="658" priority="29" operator="between">
      <formula>8</formula>
      <formula>20</formula>
    </cfRule>
  </conditionalFormatting>
  <conditionalFormatting sqref="E15:E16">
    <cfRule type="cellIs" dxfId="657" priority="28" operator="greaterThan">
      <formula>20</formula>
    </cfRule>
  </conditionalFormatting>
  <conditionalFormatting sqref="E17:E21">
    <cfRule type="cellIs" dxfId="656" priority="26" operator="equal">
      <formula>0</formula>
    </cfRule>
    <cfRule type="cellIs" dxfId="655" priority="27" operator="between">
      <formula>2</formula>
      <formula>8</formula>
    </cfRule>
  </conditionalFormatting>
  <conditionalFormatting sqref="E22:E23">
    <cfRule type="cellIs" dxfId="654" priority="24" operator="equal">
      <formula>0</formula>
    </cfRule>
    <cfRule type="cellIs" dxfId="653" priority="25" operator="between">
      <formula>2</formula>
      <formula>8</formula>
    </cfRule>
  </conditionalFormatting>
  <conditionalFormatting sqref="E24:E25">
    <cfRule type="cellIs" dxfId="652" priority="23" operator="greaterThan">
      <formula>20</formula>
    </cfRule>
  </conditionalFormatting>
  <conditionalFormatting sqref="E26:E27">
    <cfRule type="cellIs" dxfId="651" priority="21" operator="equal">
      <formula>0</formula>
    </cfRule>
    <cfRule type="cellIs" dxfId="650" priority="22" operator="between">
      <formula>8</formula>
      <formula>20</formula>
    </cfRule>
  </conditionalFormatting>
  <conditionalFormatting sqref="E28:E30">
    <cfRule type="cellIs" dxfId="649" priority="19" operator="equal">
      <formula>0</formula>
    </cfRule>
    <cfRule type="cellIs" dxfId="648" priority="20" operator="between">
      <formula>4</formula>
      <formula>20</formula>
    </cfRule>
  </conditionalFormatting>
  <conditionalFormatting sqref="E31:E32">
    <cfRule type="cellIs" dxfId="647" priority="18" operator="greaterThan">
      <formula>8</formula>
    </cfRule>
  </conditionalFormatting>
  <conditionalFormatting sqref="E37:E38">
    <cfRule type="cellIs" dxfId="646" priority="17" operator="greaterThan">
      <formula>12</formula>
    </cfRule>
  </conditionalFormatting>
  <conditionalFormatting sqref="E49:E51">
    <cfRule type="cellIs" dxfId="645" priority="15" operator="equal">
      <formula>0</formula>
    </cfRule>
    <cfRule type="cellIs" dxfId="644" priority="16" operator="between">
      <formula>4</formula>
      <formula>20</formula>
    </cfRule>
  </conditionalFormatting>
  <conditionalFormatting sqref="E52:E54">
    <cfRule type="cellIs" dxfId="643" priority="13" operator="equal">
      <formula>0</formula>
    </cfRule>
    <cfRule type="cellIs" dxfId="642" priority="14" operator="between">
      <formula>4</formula>
      <formula>8</formula>
    </cfRule>
  </conditionalFormatting>
  <conditionalFormatting sqref="E55:E56">
    <cfRule type="cellIs" dxfId="641" priority="11" operator="equal">
      <formula>0</formula>
    </cfRule>
    <cfRule type="cellIs" dxfId="640" priority="12" operator="between">
      <formula>2</formula>
      <formula>8</formula>
    </cfRule>
  </conditionalFormatting>
  <conditionalFormatting sqref="E57:E58">
    <cfRule type="cellIs" dxfId="639" priority="9" operator="equal">
      <formula>0</formula>
    </cfRule>
    <cfRule type="cellIs" dxfId="638" priority="10" operator="between">
      <formula>2</formula>
      <formula>8</formula>
    </cfRule>
  </conditionalFormatting>
  <conditionalFormatting sqref="E82:E86">
    <cfRule type="cellIs" dxfId="637" priority="8" operator="greaterThan">
      <formula>4</formula>
    </cfRule>
  </conditionalFormatting>
  <conditionalFormatting sqref="E87:E91">
    <cfRule type="cellIs" dxfId="636" priority="7" operator="greaterThan">
      <formula>2</formula>
    </cfRule>
  </conditionalFormatting>
  <conditionalFormatting sqref="E97:E99">
    <cfRule type="cellIs" dxfId="635" priority="5" operator="equal">
      <formula>0</formula>
    </cfRule>
    <cfRule type="cellIs" dxfId="634" priority="6" operator="between">
      <formula>2</formula>
      <formula>4</formula>
    </cfRule>
  </conditionalFormatting>
  <conditionalFormatting sqref="E100:E101">
    <cfRule type="cellIs" dxfId="633" priority="4" operator="greaterThan">
      <formula>2</formula>
    </cfRule>
  </conditionalFormatting>
  <conditionalFormatting sqref="E102:E103">
    <cfRule type="cellIs" dxfId="632" priority="3" operator="greaterThan">
      <formula>40</formula>
    </cfRule>
  </conditionalFormatting>
  <conditionalFormatting sqref="E104">
    <cfRule type="cellIs" dxfId="631" priority="2" operator="greaterThan">
      <formula>60</formula>
    </cfRule>
  </conditionalFormatting>
  <conditionalFormatting sqref="E61">
    <cfRule type="cellIs" dxfId="630" priority="1" operator="between">
      <formula>4</formula>
      <formula>20</formula>
    </cfRule>
  </conditionalFormatting>
  <dataValidations count="5">
    <dataValidation type="list" allowBlank="1" showInputMessage="1" showErrorMessage="1" sqref="C5:E5">
      <formula1>"Artes Visuais, Música, Teatro"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5:I5">
      <formula1>"Ativo,Afastado"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 t="s">
        <v>209</v>
      </c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 t="s">
        <v>164</v>
      </c>
      <c r="D3" s="243"/>
      <c r="E3" s="243"/>
      <c r="F3" s="244" t="s">
        <v>2</v>
      </c>
      <c r="G3" s="241"/>
      <c r="H3" s="242" t="s">
        <v>165</v>
      </c>
      <c r="I3" s="245"/>
    </row>
    <row r="4" spans="1:9" ht="18" customHeight="1" x14ac:dyDescent="0.25">
      <c r="A4" s="240" t="s">
        <v>3</v>
      </c>
      <c r="B4" s="241"/>
      <c r="C4" s="246">
        <v>1564357</v>
      </c>
      <c r="D4" s="247"/>
      <c r="E4" s="247"/>
      <c r="F4" s="244" t="s">
        <v>4</v>
      </c>
      <c r="G4" s="241"/>
      <c r="H4" s="242" t="s">
        <v>167</v>
      </c>
      <c r="I4" s="245"/>
    </row>
    <row r="5" spans="1:9" ht="18" customHeight="1" x14ac:dyDescent="0.25">
      <c r="A5" s="221" t="s">
        <v>161</v>
      </c>
      <c r="B5" s="222"/>
      <c r="C5" s="223" t="s">
        <v>166</v>
      </c>
      <c r="D5" s="224"/>
      <c r="E5" s="224"/>
      <c r="F5" s="225" t="s">
        <v>5</v>
      </c>
      <c r="G5" s="222"/>
      <c r="H5" s="226" t="s">
        <v>182</v>
      </c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3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4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</mergeCells>
  <conditionalFormatting sqref="E33 E75 E70">
    <cfRule type="cellIs" dxfId="629" priority="35" operator="greaterThan">
      <formula>12</formula>
    </cfRule>
  </conditionalFormatting>
  <conditionalFormatting sqref="E39:E47 E87 E82">
    <cfRule type="cellIs" dxfId="628" priority="34" operator="greaterThan">
      <formula>8</formula>
    </cfRule>
  </conditionalFormatting>
  <conditionalFormatting sqref="E66:E67">
    <cfRule type="cellIs" dxfId="627" priority="33" operator="equal">
      <formula>0</formula>
    </cfRule>
  </conditionalFormatting>
  <conditionalFormatting sqref="E66:E67">
    <cfRule type="cellIs" dxfId="626" priority="32" operator="between">
      <formula>2</formula>
      <formula>8</formula>
    </cfRule>
  </conditionalFormatting>
  <conditionalFormatting sqref="E80">
    <cfRule type="cellIs" dxfId="625" priority="30" operator="equal">
      <formula>0</formula>
    </cfRule>
    <cfRule type="cellIs" dxfId="624" priority="31" operator="equal">
      <formula>20</formula>
    </cfRule>
  </conditionalFormatting>
  <conditionalFormatting sqref="E9:E14">
    <cfRule type="cellIs" dxfId="623" priority="29" operator="between">
      <formula>8</formula>
      <formula>20</formula>
    </cfRule>
  </conditionalFormatting>
  <conditionalFormatting sqref="E15:E16">
    <cfRule type="cellIs" dxfId="622" priority="28" operator="greaterThan">
      <formula>20</formula>
    </cfRule>
  </conditionalFormatting>
  <conditionalFormatting sqref="E17:E21">
    <cfRule type="cellIs" dxfId="621" priority="26" operator="equal">
      <formula>0</formula>
    </cfRule>
    <cfRule type="cellIs" dxfId="620" priority="27" operator="between">
      <formula>2</formula>
      <formula>8</formula>
    </cfRule>
  </conditionalFormatting>
  <conditionalFormatting sqref="E22:E23">
    <cfRule type="cellIs" dxfId="619" priority="24" operator="equal">
      <formula>0</formula>
    </cfRule>
    <cfRule type="cellIs" dxfId="618" priority="25" operator="between">
      <formula>2</formula>
      <formula>8</formula>
    </cfRule>
  </conditionalFormatting>
  <conditionalFormatting sqref="E24:E25">
    <cfRule type="cellIs" dxfId="617" priority="23" operator="greaterThan">
      <formula>20</formula>
    </cfRule>
  </conditionalFormatting>
  <conditionalFormatting sqref="E26:E27">
    <cfRule type="cellIs" dxfId="616" priority="21" operator="equal">
      <formula>0</formula>
    </cfRule>
    <cfRule type="cellIs" dxfId="615" priority="22" operator="between">
      <formula>8</formula>
      <formula>20</formula>
    </cfRule>
  </conditionalFormatting>
  <conditionalFormatting sqref="E28:E30">
    <cfRule type="cellIs" dxfId="614" priority="19" operator="equal">
      <formula>0</formula>
    </cfRule>
    <cfRule type="cellIs" dxfId="613" priority="20" operator="between">
      <formula>4</formula>
      <formula>20</formula>
    </cfRule>
  </conditionalFormatting>
  <conditionalFormatting sqref="E31:E32">
    <cfRule type="cellIs" dxfId="612" priority="18" operator="greaterThan">
      <formula>8</formula>
    </cfRule>
  </conditionalFormatting>
  <conditionalFormatting sqref="E37:E38">
    <cfRule type="cellIs" dxfId="611" priority="17" operator="greaterThan">
      <formula>12</formula>
    </cfRule>
  </conditionalFormatting>
  <conditionalFormatting sqref="E49:E51">
    <cfRule type="cellIs" dxfId="610" priority="15" operator="equal">
      <formula>0</formula>
    </cfRule>
    <cfRule type="cellIs" dxfId="609" priority="16" operator="between">
      <formula>4</formula>
      <formula>20</formula>
    </cfRule>
  </conditionalFormatting>
  <conditionalFormatting sqref="E52:E54">
    <cfRule type="cellIs" dxfId="608" priority="13" operator="equal">
      <formula>0</formula>
    </cfRule>
    <cfRule type="cellIs" dxfId="607" priority="14" operator="between">
      <formula>4</formula>
      <formula>8</formula>
    </cfRule>
  </conditionalFormatting>
  <conditionalFormatting sqref="E55:E56">
    <cfRule type="cellIs" dxfId="606" priority="11" operator="equal">
      <formula>0</formula>
    </cfRule>
    <cfRule type="cellIs" dxfId="605" priority="12" operator="between">
      <formula>2</formula>
      <formula>8</formula>
    </cfRule>
  </conditionalFormatting>
  <conditionalFormatting sqref="E57:E58">
    <cfRule type="cellIs" dxfId="604" priority="9" operator="equal">
      <formula>0</formula>
    </cfRule>
    <cfRule type="cellIs" dxfId="603" priority="10" operator="between">
      <formula>2</formula>
      <formula>8</formula>
    </cfRule>
  </conditionalFormatting>
  <conditionalFormatting sqref="E82:E86">
    <cfRule type="cellIs" dxfId="602" priority="8" operator="greaterThan">
      <formula>4</formula>
    </cfRule>
  </conditionalFormatting>
  <conditionalFormatting sqref="E87:E91">
    <cfRule type="cellIs" dxfId="601" priority="7" operator="greaterThan">
      <formula>2</formula>
    </cfRule>
  </conditionalFormatting>
  <conditionalFormatting sqref="E97:E99">
    <cfRule type="cellIs" dxfId="600" priority="5" operator="equal">
      <formula>0</formula>
    </cfRule>
    <cfRule type="cellIs" dxfId="599" priority="6" operator="between">
      <formula>2</formula>
      <formula>4</formula>
    </cfRule>
  </conditionalFormatting>
  <conditionalFormatting sqref="E100:E101">
    <cfRule type="cellIs" dxfId="598" priority="4" operator="greaterThan">
      <formula>2</formula>
    </cfRule>
  </conditionalFormatting>
  <conditionalFormatting sqref="E102:E103">
    <cfRule type="cellIs" dxfId="597" priority="3" operator="greaterThan">
      <formula>40</formula>
    </cfRule>
  </conditionalFormatting>
  <conditionalFormatting sqref="E104">
    <cfRule type="cellIs" dxfId="596" priority="2" operator="greaterThan">
      <formula>60</formula>
    </cfRule>
  </conditionalFormatting>
  <conditionalFormatting sqref="E61">
    <cfRule type="cellIs" dxfId="595" priority="1" operator="between">
      <formula>4</formula>
      <formula>20</formula>
    </cfRule>
  </conditionalFormatting>
  <dataValidations count="5">
    <dataValidation type="list" allowBlank="1" showInputMessage="1" showErrorMessage="1" sqref="C5:E5">
      <formula1>"Artes Visuais, Música, Teatro"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5:I5">
      <formula1>"Ativo,Afastado"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 t="s">
        <v>211</v>
      </c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 t="s">
        <v>170</v>
      </c>
      <c r="D3" s="243"/>
      <c r="E3" s="243"/>
      <c r="F3" s="244" t="s">
        <v>2</v>
      </c>
      <c r="G3" s="241"/>
      <c r="H3" s="242" t="s">
        <v>175</v>
      </c>
      <c r="I3" s="245"/>
    </row>
    <row r="4" spans="1:9" ht="18" customHeight="1" x14ac:dyDescent="0.25">
      <c r="A4" s="240" t="s">
        <v>3</v>
      </c>
      <c r="B4" s="241"/>
      <c r="C4" s="246">
        <v>1662322</v>
      </c>
      <c r="D4" s="247"/>
      <c r="E4" s="247"/>
      <c r="F4" s="244" t="s">
        <v>4</v>
      </c>
      <c r="G4" s="241"/>
      <c r="H4" s="242" t="s">
        <v>167</v>
      </c>
      <c r="I4" s="245"/>
    </row>
    <row r="5" spans="1:9" ht="18" customHeight="1" x14ac:dyDescent="0.25">
      <c r="A5" s="221" t="s">
        <v>161</v>
      </c>
      <c r="B5" s="222"/>
      <c r="C5" s="223" t="s">
        <v>166</v>
      </c>
      <c r="D5" s="224"/>
      <c r="E5" s="224"/>
      <c r="F5" s="225" t="s">
        <v>5</v>
      </c>
      <c r="G5" s="222"/>
      <c r="H5" s="226" t="s">
        <v>168</v>
      </c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3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4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</mergeCells>
  <conditionalFormatting sqref="E33 E75 E70">
    <cfRule type="cellIs" dxfId="594" priority="35" operator="greaterThan">
      <formula>12</formula>
    </cfRule>
  </conditionalFormatting>
  <conditionalFormatting sqref="E39:E47 E87 E82">
    <cfRule type="cellIs" dxfId="593" priority="34" operator="greaterThan">
      <formula>8</formula>
    </cfRule>
  </conditionalFormatting>
  <conditionalFormatting sqref="E66:E67">
    <cfRule type="cellIs" dxfId="592" priority="33" operator="equal">
      <formula>0</formula>
    </cfRule>
  </conditionalFormatting>
  <conditionalFormatting sqref="E66:E67">
    <cfRule type="cellIs" dxfId="591" priority="32" operator="between">
      <formula>2</formula>
      <formula>8</formula>
    </cfRule>
  </conditionalFormatting>
  <conditionalFormatting sqref="E80">
    <cfRule type="cellIs" dxfId="590" priority="30" operator="equal">
      <formula>0</formula>
    </cfRule>
    <cfRule type="cellIs" dxfId="589" priority="31" operator="equal">
      <formula>20</formula>
    </cfRule>
  </conditionalFormatting>
  <conditionalFormatting sqref="E9:E14">
    <cfRule type="cellIs" dxfId="588" priority="29" operator="between">
      <formula>8</formula>
      <formula>20</formula>
    </cfRule>
  </conditionalFormatting>
  <conditionalFormatting sqref="E15:E16">
    <cfRule type="cellIs" dxfId="587" priority="28" operator="greaterThan">
      <formula>20</formula>
    </cfRule>
  </conditionalFormatting>
  <conditionalFormatting sqref="E17:E21">
    <cfRule type="cellIs" dxfId="586" priority="26" operator="equal">
      <formula>0</formula>
    </cfRule>
    <cfRule type="cellIs" dxfId="585" priority="27" operator="between">
      <formula>2</formula>
      <formula>8</formula>
    </cfRule>
  </conditionalFormatting>
  <conditionalFormatting sqref="E22:E23">
    <cfRule type="cellIs" dxfId="584" priority="24" operator="equal">
      <formula>0</formula>
    </cfRule>
    <cfRule type="cellIs" dxfId="583" priority="25" operator="between">
      <formula>2</formula>
      <formula>8</formula>
    </cfRule>
  </conditionalFormatting>
  <conditionalFormatting sqref="E24:E25">
    <cfRule type="cellIs" dxfId="582" priority="23" operator="greaterThan">
      <formula>20</formula>
    </cfRule>
  </conditionalFormatting>
  <conditionalFormatting sqref="E26:E27">
    <cfRule type="cellIs" dxfId="581" priority="21" operator="equal">
      <formula>0</formula>
    </cfRule>
    <cfRule type="cellIs" dxfId="580" priority="22" operator="between">
      <formula>8</formula>
      <formula>20</formula>
    </cfRule>
  </conditionalFormatting>
  <conditionalFormatting sqref="E28:E30">
    <cfRule type="cellIs" dxfId="579" priority="19" operator="equal">
      <formula>0</formula>
    </cfRule>
    <cfRule type="cellIs" dxfId="578" priority="20" operator="between">
      <formula>4</formula>
      <formula>20</formula>
    </cfRule>
  </conditionalFormatting>
  <conditionalFormatting sqref="E31:E32">
    <cfRule type="cellIs" dxfId="577" priority="18" operator="greaterThan">
      <formula>8</formula>
    </cfRule>
  </conditionalFormatting>
  <conditionalFormatting sqref="E37:E38">
    <cfRule type="cellIs" dxfId="576" priority="17" operator="greaterThan">
      <formula>12</formula>
    </cfRule>
  </conditionalFormatting>
  <conditionalFormatting sqref="E49:E51">
    <cfRule type="cellIs" dxfId="575" priority="15" operator="equal">
      <formula>0</formula>
    </cfRule>
    <cfRule type="cellIs" dxfId="574" priority="16" operator="between">
      <formula>4</formula>
      <formula>20</formula>
    </cfRule>
  </conditionalFormatting>
  <conditionalFormatting sqref="E52:E54">
    <cfRule type="cellIs" dxfId="573" priority="13" operator="equal">
      <formula>0</formula>
    </cfRule>
    <cfRule type="cellIs" dxfId="572" priority="14" operator="between">
      <formula>4</formula>
      <formula>8</formula>
    </cfRule>
  </conditionalFormatting>
  <conditionalFormatting sqref="E55:E56">
    <cfRule type="cellIs" dxfId="571" priority="11" operator="equal">
      <formula>0</formula>
    </cfRule>
    <cfRule type="cellIs" dxfId="570" priority="12" operator="between">
      <formula>2</formula>
      <formula>8</formula>
    </cfRule>
  </conditionalFormatting>
  <conditionalFormatting sqref="E57:E58">
    <cfRule type="cellIs" dxfId="569" priority="9" operator="equal">
      <formula>0</formula>
    </cfRule>
    <cfRule type="cellIs" dxfId="568" priority="10" operator="between">
      <formula>2</formula>
      <formula>8</formula>
    </cfRule>
  </conditionalFormatting>
  <conditionalFormatting sqref="E82:E86">
    <cfRule type="cellIs" dxfId="567" priority="8" operator="greaterThan">
      <formula>4</formula>
    </cfRule>
  </conditionalFormatting>
  <conditionalFormatting sqref="E87:E91">
    <cfRule type="cellIs" dxfId="566" priority="7" operator="greaterThan">
      <formula>2</formula>
    </cfRule>
  </conditionalFormatting>
  <conditionalFormatting sqref="E97:E99">
    <cfRule type="cellIs" dxfId="565" priority="5" operator="equal">
      <formula>0</formula>
    </cfRule>
    <cfRule type="cellIs" dxfId="564" priority="6" operator="between">
      <formula>2</formula>
      <formula>4</formula>
    </cfRule>
  </conditionalFormatting>
  <conditionalFormatting sqref="E100:E101">
    <cfRule type="cellIs" dxfId="563" priority="4" operator="greaterThan">
      <formula>2</formula>
    </cfRule>
  </conditionalFormatting>
  <conditionalFormatting sqref="E102:E103">
    <cfRule type="cellIs" dxfId="562" priority="3" operator="greaterThan">
      <formula>40</formula>
    </cfRule>
  </conditionalFormatting>
  <conditionalFormatting sqref="E104">
    <cfRule type="cellIs" dxfId="561" priority="2" operator="greaterThan">
      <formula>60</formula>
    </cfRule>
  </conditionalFormatting>
  <conditionalFormatting sqref="E61">
    <cfRule type="cellIs" dxfId="560" priority="1" operator="between">
      <formula>4</formula>
      <formula>20</formula>
    </cfRule>
  </conditionalFormatting>
  <dataValidations count="5">
    <dataValidation type="list" allowBlank="1" showInputMessage="1" showErrorMessage="1" sqref="H5:I5">
      <formula1>"Ativo,Afastado"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C5:E5">
      <formula1>"Artes Visuais, Música, Teatro"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 t="s">
        <v>212</v>
      </c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 t="s">
        <v>164</v>
      </c>
      <c r="D3" s="243"/>
      <c r="E3" s="243"/>
      <c r="F3" s="244" t="s">
        <v>2</v>
      </c>
      <c r="G3" s="241"/>
      <c r="H3" s="242" t="s">
        <v>165</v>
      </c>
      <c r="I3" s="245"/>
    </row>
    <row r="4" spans="1:9" ht="18" customHeight="1" x14ac:dyDescent="0.25">
      <c r="A4" s="240" t="s">
        <v>3</v>
      </c>
      <c r="B4" s="241"/>
      <c r="C4" s="246">
        <v>2310856</v>
      </c>
      <c r="D4" s="247"/>
      <c r="E4" s="247"/>
      <c r="F4" s="244" t="s">
        <v>4</v>
      </c>
      <c r="G4" s="241"/>
      <c r="H4" s="242" t="s">
        <v>167</v>
      </c>
      <c r="I4" s="245"/>
    </row>
    <row r="5" spans="1:9" ht="18" customHeight="1" x14ac:dyDescent="0.25">
      <c r="A5" s="221" t="s">
        <v>161</v>
      </c>
      <c r="B5" s="222"/>
      <c r="C5" s="223" t="s">
        <v>176</v>
      </c>
      <c r="D5" s="224"/>
      <c r="E5" s="224"/>
      <c r="F5" s="225" t="s">
        <v>5</v>
      </c>
      <c r="G5" s="222"/>
      <c r="H5" s="226" t="s">
        <v>168</v>
      </c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3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4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</mergeCells>
  <conditionalFormatting sqref="E33 E75 E70">
    <cfRule type="cellIs" dxfId="559" priority="35" operator="greaterThan">
      <formula>12</formula>
    </cfRule>
  </conditionalFormatting>
  <conditionalFormatting sqref="E39:E47 E87 E82">
    <cfRule type="cellIs" dxfId="558" priority="34" operator="greaterThan">
      <formula>8</formula>
    </cfRule>
  </conditionalFormatting>
  <conditionalFormatting sqref="E66:E67">
    <cfRule type="cellIs" dxfId="557" priority="33" operator="equal">
      <formula>0</formula>
    </cfRule>
  </conditionalFormatting>
  <conditionalFormatting sqref="E66:E67">
    <cfRule type="cellIs" dxfId="556" priority="32" operator="between">
      <formula>2</formula>
      <formula>8</formula>
    </cfRule>
  </conditionalFormatting>
  <conditionalFormatting sqref="E80">
    <cfRule type="cellIs" dxfId="555" priority="30" operator="equal">
      <formula>0</formula>
    </cfRule>
    <cfRule type="cellIs" dxfId="554" priority="31" operator="equal">
      <formula>20</formula>
    </cfRule>
  </conditionalFormatting>
  <conditionalFormatting sqref="E9:E14">
    <cfRule type="cellIs" dxfId="553" priority="29" operator="between">
      <formula>8</formula>
      <formula>20</formula>
    </cfRule>
  </conditionalFormatting>
  <conditionalFormatting sqref="E15:E16">
    <cfRule type="cellIs" dxfId="552" priority="28" operator="greaterThan">
      <formula>20</formula>
    </cfRule>
  </conditionalFormatting>
  <conditionalFormatting sqref="E17:E21">
    <cfRule type="cellIs" dxfId="551" priority="26" operator="equal">
      <formula>0</formula>
    </cfRule>
    <cfRule type="cellIs" dxfId="550" priority="27" operator="between">
      <formula>2</formula>
      <formula>8</formula>
    </cfRule>
  </conditionalFormatting>
  <conditionalFormatting sqref="E22:E23">
    <cfRule type="cellIs" dxfId="549" priority="24" operator="equal">
      <formula>0</formula>
    </cfRule>
    <cfRule type="cellIs" dxfId="548" priority="25" operator="between">
      <formula>2</formula>
      <formula>8</formula>
    </cfRule>
  </conditionalFormatting>
  <conditionalFormatting sqref="E24:E25">
    <cfRule type="cellIs" dxfId="547" priority="23" operator="greaterThan">
      <formula>20</formula>
    </cfRule>
  </conditionalFormatting>
  <conditionalFormatting sqref="E26:E27">
    <cfRule type="cellIs" dxfId="546" priority="21" operator="equal">
      <formula>0</formula>
    </cfRule>
    <cfRule type="cellIs" dxfId="545" priority="22" operator="between">
      <formula>8</formula>
      <formula>20</formula>
    </cfRule>
  </conditionalFormatting>
  <conditionalFormatting sqref="E28:E30">
    <cfRule type="cellIs" dxfId="544" priority="19" operator="equal">
      <formula>0</formula>
    </cfRule>
    <cfRule type="cellIs" dxfId="543" priority="20" operator="between">
      <formula>4</formula>
      <formula>20</formula>
    </cfRule>
  </conditionalFormatting>
  <conditionalFormatting sqref="E31:E32">
    <cfRule type="cellIs" dxfId="542" priority="18" operator="greaterThan">
      <formula>8</formula>
    </cfRule>
  </conditionalFormatting>
  <conditionalFormatting sqref="E37:E38">
    <cfRule type="cellIs" dxfId="541" priority="17" operator="greaterThan">
      <formula>12</formula>
    </cfRule>
  </conditionalFormatting>
  <conditionalFormatting sqref="E49:E51">
    <cfRule type="cellIs" dxfId="540" priority="15" operator="equal">
      <formula>0</formula>
    </cfRule>
    <cfRule type="cellIs" dxfId="539" priority="16" operator="between">
      <formula>4</formula>
      <formula>20</formula>
    </cfRule>
  </conditionalFormatting>
  <conditionalFormatting sqref="E52:E54">
    <cfRule type="cellIs" dxfId="538" priority="13" operator="equal">
      <formula>0</formula>
    </cfRule>
    <cfRule type="cellIs" dxfId="537" priority="14" operator="between">
      <formula>4</formula>
      <formula>8</formula>
    </cfRule>
  </conditionalFormatting>
  <conditionalFormatting sqref="E55:E56">
    <cfRule type="cellIs" dxfId="536" priority="11" operator="equal">
      <formula>0</formula>
    </cfRule>
    <cfRule type="cellIs" dxfId="535" priority="12" operator="between">
      <formula>2</formula>
      <formula>8</formula>
    </cfRule>
  </conditionalFormatting>
  <conditionalFormatting sqref="E57:E58">
    <cfRule type="cellIs" dxfId="534" priority="9" operator="equal">
      <formula>0</formula>
    </cfRule>
    <cfRule type="cellIs" dxfId="533" priority="10" operator="between">
      <formula>2</formula>
      <formula>8</formula>
    </cfRule>
  </conditionalFormatting>
  <conditionalFormatting sqref="E82:E86">
    <cfRule type="cellIs" dxfId="532" priority="8" operator="greaterThan">
      <formula>4</formula>
    </cfRule>
  </conditionalFormatting>
  <conditionalFormatting sqref="E87:E91">
    <cfRule type="cellIs" dxfId="531" priority="7" operator="greaterThan">
      <formula>2</formula>
    </cfRule>
  </conditionalFormatting>
  <conditionalFormatting sqref="E97:E99">
    <cfRule type="cellIs" dxfId="530" priority="5" operator="equal">
      <formula>0</formula>
    </cfRule>
    <cfRule type="cellIs" dxfId="529" priority="6" operator="between">
      <formula>2</formula>
      <formula>4</formula>
    </cfRule>
  </conditionalFormatting>
  <conditionalFormatting sqref="E100:E101">
    <cfRule type="cellIs" dxfId="528" priority="4" operator="greaterThan">
      <formula>2</formula>
    </cfRule>
  </conditionalFormatting>
  <conditionalFormatting sqref="E102:E103">
    <cfRule type="cellIs" dxfId="527" priority="3" operator="greaterThan">
      <formula>40</formula>
    </cfRule>
  </conditionalFormatting>
  <conditionalFormatting sqref="E104">
    <cfRule type="cellIs" dxfId="526" priority="2" operator="greaterThan">
      <formula>60</formula>
    </cfRule>
  </conditionalFormatting>
  <conditionalFormatting sqref="E61">
    <cfRule type="cellIs" dxfId="525" priority="1" operator="between">
      <formula>4</formula>
      <formula>20</formula>
    </cfRule>
  </conditionalFormatting>
  <dataValidations count="5">
    <dataValidation type="list" allowBlank="1" showInputMessage="1" showErrorMessage="1" sqref="C5:E5">
      <formula1>"Artes Visuais, Música, Teatro"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5:I5">
      <formula1>"Ativo,Afastado"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 t="s">
        <v>213</v>
      </c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 t="s">
        <v>170</v>
      </c>
      <c r="D3" s="243"/>
      <c r="E3" s="243"/>
      <c r="F3" s="244" t="s">
        <v>2</v>
      </c>
      <c r="G3" s="241"/>
      <c r="H3" s="242" t="s">
        <v>175</v>
      </c>
      <c r="I3" s="245"/>
    </row>
    <row r="4" spans="1:9" ht="18" customHeight="1" x14ac:dyDescent="0.25">
      <c r="A4" s="240" t="s">
        <v>3</v>
      </c>
      <c r="B4" s="241"/>
      <c r="C4" s="246">
        <v>3125273</v>
      </c>
      <c r="D4" s="247"/>
      <c r="E4" s="247"/>
      <c r="F4" s="244" t="s">
        <v>4</v>
      </c>
      <c r="G4" s="241"/>
      <c r="H4" s="242" t="s">
        <v>167</v>
      </c>
      <c r="I4" s="245"/>
    </row>
    <row r="5" spans="1:9" ht="18" customHeight="1" x14ac:dyDescent="0.25">
      <c r="A5" s="221" t="s">
        <v>161</v>
      </c>
      <c r="B5" s="222"/>
      <c r="C5" s="223" t="s">
        <v>176</v>
      </c>
      <c r="D5" s="224"/>
      <c r="E5" s="224"/>
      <c r="F5" s="225" t="s">
        <v>5</v>
      </c>
      <c r="G5" s="222"/>
      <c r="H5" s="226" t="s">
        <v>182</v>
      </c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3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4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</mergeCells>
  <conditionalFormatting sqref="E33 E75 E70">
    <cfRule type="cellIs" dxfId="524" priority="35" operator="greaterThan">
      <formula>12</formula>
    </cfRule>
  </conditionalFormatting>
  <conditionalFormatting sqref="E39:E47 E87 E82">
    <cfRule type="cellIs" dxfId="523" priority="34" operator="greaterThan">
      <formula>8</formula>
    </cfRule>
  </conditionalFormatting>
  <conditionalFormatting sqref="E66:E67">
    <cfRule type="cellIs" dxfId="522" priority="33" operator="equal">
      <formula>0</formula>
    </cfRule>
  </conditionalFormatting>
  <conditionalFormatting sqref="E66:E67">
    <cfRule type="cellIs" dxfId="521" priority="32" operator="between">
      <formula>2</formula>
      <formula>8</formula>
    </cfRule>
  </conditionalFormatting>
  <conditionalFormatting sqref="E80">
    <cfRule type="cellIs" dxfId="520" priority="30" operator="equal">
      <formula>0</formula>
    </cfRule>
    <cfRule type="cellIs" dxfId="519" priority="31" operator="equal">
      <formula>20</formula>
    </cfRule>
  </conditionalFormatting>
  <conditionalFormatting sqref="E9:E14">
    <cfRule type="cellIs" dxfId="518" priority="29" operator="between">
      <formula>8</formula>
      <formula>20</formula>
    </cfRule>
  </conditionalFormatting>
  <conditionalFormatting sqref="E15:E16">
    <cfRule type="cellIs" dxfId="517" priority="28" operator="greaterThan">
      <formula>20</formula>
    </cfRule>
  </conditionalFormatting>
  <conditionalFormatting sqref="E17:E21">
    <cfRule type="cellIs" dxfId="516" priority="26" operator="equal">
      <formula>0</formula>
    </cfRule>
    <cfRule type="cellIs" dxfId="515" priority="27" operator="between">
      <formula>2</formula>
      <formula>8</formula>
    </cfRule>
  </conditionalFormatting>
  <conditionalFormatting sqref="E22:E23">
    <cfRule type="cellIs" dxfId="514" priority="24" operator="equal">
      <formula>0</formula>
    </cfRule>
    <cfRule type="cellIs" dxfId="513" priority="25" operator="between">
      <formula>2</formula>
      <formula>8</formula>
    </cfRule>
  </conditionalFormatting>
  <conditionalFormatting sqref="E24:E25">
    <cfRule type="cellIs" dxfId="512" priority="23" operator="greaterThan">
      <formula>20</formula>
    </cfRule>
  </conditionalFormatting>
  <conditionalFormatting sqref="E26:E27">
    <cfRule type="cellIs" dxfId="511" priority="21" operator="equal">
      <formula>0</formula>
    </cfRule>
    <cfRule type="cellIs" dxfId="510" priority="22" operator="between">
      <formula>8</formula>
      <formula>20</formula>
    </cfRule>
  </conditionalFormatting>
  <conditionalFormatting sqref="E28:E30">
    <cfRule type="cellIs" dxfId="509" priority="19" operator="equal">
      <formula>0</formula>
    </cfRule>
    <cfRule type="cellIs" dxfId="508" priority="20" operator="between">
      <formula>4</formula>
      <formula>20</formula>
    </cfRule>
  </conditionalFormatting>
  <conditionalFormatting sqref="E31:E32">
    <cfRule type="cellIs" dxfId="507" priority="18" operator="greaterThan">
      <formula>8</formula>
    </cfRule>
  </conditionalFormatting>
  <conditionalFormatting sqref="E37:E38">
    <cfRule type="cellIs" dxfId="506" priority="17" operator="greaterThan">
      <formula>12</formula>
    </cfRule>
  </conditionalFormatting>
  <conditionalFormatting sqref="E49:E51">
    <cfRule type="cellIs" dxfId="505" priority="15" operator="equal">
      <formula>0</formula>
    </cfRule>
    <cfRule type="cellIs" dxfId="504" priority="16" operator="between">
      <formula>4</formula>
      <formula>20</formula>
    </cfRule>
  </conditionalFormatting>
  <conditionalFormatting sqref="E52:E54">
    <cfRule type="cellIs" dxfId="503" priority="13" operator="equal">
      <formula>0</formula>
    </cfRule>
    <cfRule type="cellIs" dxfId="502" priority="14" operator="between">
      <formula>4</formula>
      <formula>8</formula>
    </cfRule>
  </conditionalFormatting>
  <conditionalFormatting sqref="E55:E56">
    <cfRule type="cellIs" dxfId="501" priority="11" operator="equal">
      <formula>0</formula>
    </cfRule>
    <cfRule type="cellIs" dxfId="500" priority="12" operator="between">
      <formula>2</formula>
      <formula>8</formula>
    </cfRule>
  </conditionalFormatting>
  <conditionalFormatting sqref="E57:E58">
    <cfRule type="cellIs" dxfId="499" priority="9" operator="equal">
      <formula>0</formula>
    </cfRule>
    <cfRule type="cellIs" dxfId="498" priority="10" operator="between">
      <formula>2</formula>
      <formula>8</formula>
    </cfRule>
  </conditionalFormatting>
  <conditionalFormatting sqref="E82:E86">
    <cfRule type="cellIs" dxfId="497" priority="8" operator="greaterThan">
      <formula>4</formula>
    </cfRule>
  </conditionalFormatting>
  <conditionalFormatting sqref="E87:E91">
    <cfRule type="cellIs" dxfId="496" priority="7" operator="greaterThan">
      <formula>2</formula>
    </cfRule>
  </conditionalFormatting>
  <conditionalFormatting sqref="E97:E99">
    <cfRule type="cellIs" dxfId="495" priority="5" operator="equal">
      <formula>0</formula>
    </cfRule>
    <cfRule type="cellIs" dxfId="494" priority="6" operator="between">
      <formula>2</formula>
      <formula>4</formula>
    </cfRule>
  </conditionalFormatting>
  <conditionalFormatting sqref="E100:E101">
    <cfRule type="cellIs" dxfId="493" priority="4" operator="greaterThan">
      <formula>2</formula>
    </cfRule>
  </conditionalFormatting>
  <conditionalFormatting sqref="E102:E103">
    <cfRule type="cellIs" dxfId="492" priority="3" operator="greaterThan">
      <formula>40</formula>
    </cfRule>
  </conditionalFormatting>
  <conditionalFormatting sqref="E104">
    <cfRule type="cellIs" dxfId="491" priority="2" operator="greaterThan">
      <formula>60</formula>
    </cfRule>
  </conditionalFormatting>
  <conditionalFormatting sqref="E61">
    <cfRule type="cellIs" dxfId="490" priority="1" operator="between">
      <formula>4</formula>
      <formula>20</formula>
    </cfRule>
  </conditionalFormatting>
  <dataValidations count="5">
    <dataValidation type="list" allowBlank="1" showInputMessage="1" showErrorMessage="1" sqref="H5:I5">
      <formula1>"Ativo,Afastado"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C5:E5">
      <formula1>"Artes Visuais, Música, Teatro"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 t="s">
        <v>215</v>
      </c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 t="s">
        <v>164</v>
      </c>
      <c r="D3" s="243"/>
      <c r="E3" s="243"/>
      <c r="F3" s="244" t="s">
        <v>2</v>
      </c>
      <c r="G3" s="241"/>
      <c r="H3" s="242" t="s">
        <v>165</v>
      </c>
      <c r="I3" s="245"/>
    </row>
    <row r="4" spans="1:9" ht="18" customHeight="1" x14ac:dyDescent="0.25">
      <c r="A4" s="240" t="s">
        <v>3</v>
      </c>
      <c r="B4" s="241"/>
      <c r="C4" s="246">
        <v>2804587</v>
      </c>
      <c r="D4" s="247"/>
      <c r="E4" s="247"/>
      <c r="F4" s="244" t="s">
        <v>4</v>
      </c>
      <c r="G4" s="241"/>
      <c r="H4" s="242" t="s">
        <v>167</v>
      </c>
      <c r="I4" s="245"/>
    </row>
    <row r="5" spans="1:9" ht="18" customHeight="1" x14ac:dyDescent="0.25">
      <c r="A5" s="221" t="s">
        <v>161</v>
      </c>
      <c r="B5" s="222"/>
      <c r="C5" s="223" t="s">
        <v>171</v>
      </c>
      <c r="D5" s="224"/>
      <c r="E5" s="224"/>
      <c r="F5" s="225" t="s">
        <v>5</v>
      </c>
      <c r="G5" s="222"/>
      <c r="H5" s="226" t="s">
        <v>168</v>
      </c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3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4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</mergeCells>
  <conditionalFormatting sqref="E33 E75 E70">
    <cfRule type="cellIs" dxfId="489" priority="35" operator="greaterThan">
      <formula>12</formula>
    </cfRule>
  </conditionalFormatting>
  <conditionalFormatting sqref="E39:E47 E87 E82">
    <cfRule type="cellIs" dxfId="488" priority="34" operator="greaterThan">
      <formula>8</formula>
    </cfRule>
  </conditionalFormatting>
  <conditionalFormatting sqref="E66:E67">
    <cfRule type="cellIs" dxfId="487" priority="33" operator="equal">
      <formula>0</formula>
    </cfRule>
  </conditionalFormatting>
  <conditionalFormatting sqref="E66:E67">
    <cfRule type="cellIs" dxfId="486" priority="32" operator="between">
      <formula>2</formula>
      <formula>8</formula>
    </cfRule>
  </conditionalFormatting>
  <conditionalFormatting sqref="E80">
    <cfRule type="cellIs" dxfId="485" priority="30" operator="equal">
      <formula>0</formula>
    </cfRule>
    <cfRule type="cellIs" dxfId="484" priority="31" operator="equal">
      <formula>20</formula>
    </cfRule>
  </conditionalFormatting>
  <conditionalFormatting sqref="E9:E14">
    <cfRule type="cellIs" dxfId="483" priority="29" operator="between">
      <formula>8</formula>
      <formula>20</formula>
    </cfRule>
  </conditionalFormatting>
  <conditionalFormatting sqref="E15:E16">
    <cfRule type="cellIs" dxfId="482" priority="28" operator="greaterThan">
      <formula>20</formula>
    </cfRule>
  </conditionalFormatting>
  <conditionalFormatting sqref="E17:E21">
    <cfRule type="cellIs" dxfId="481" priority="26" operator="equal">
      <formula>0</formula>
    </cfRule>
    <cfRule type="cellIs" dxfId="480" priority="27" operator="between">
      <formula>2</formula>
      <formula>8</formula>
    </cfRule>
  </conditionalFormatting>
  <conditionalFormatting sqref="E22:E23">
    <cfRule type="cellIs" dxfId="479" priority="24" operator="equal">
      <formula>0</formula>
    </cfRule>
    <cfRule type="cellIs" dxfId="478" priority="25" operator="between">
      <formula>2</formula>
      <formula>8</formula>
    </cfRule>
  </conditionalFormatting>
  <conditionalFormatting sqref="E24:E25">
    <cfRule type="cellIs" dxfId="477" priority="23" operator="greaterThan">
      <formula>20</formula>
    </cfRule>
  </conditionalFormatting>
  <conditionalFormatting sqref="E26:E27">
    <cfRule type="cellIs" dxfId="476" priority="21" operator="equal">
      <formula>0</formula>
    </cfRule>
    <cfRule type="cellIs" dxfId="475" priority="22" operator="between">
      <formula>8</formula>
      <formula>20</formula>
    </cfRule>
  </conditionalFormatting>
  <conditionalFormatting sqref="E28:E30">
    <cfRule type="cellIs" dxfId="474" priority="19" operator="equal">
      <formula>0</formula>
    </cfRule>
    <cfRule type="cellIs" dxfId="473" priority="20" operator="between">
      <formula>4</formula>
      <formula>20</formula>
    </cfRule>
  </conditionalFormatting>
  <conditionalFormatting sqref="E31:E32">
    <cfRule type="cellIs" dxfId="472" priority="18" operator="greaterThan">
      <formula>8</formula>
    </cfRule>
  </conditionalFormatting>
  <conditionalFormatting sqref="E37:E38">
    <cfRule type="cellIs" dxfId="471" priority="17" operator="greaterThan">
      <formula>12</formula>
    </cfRule>
  </conditionalFormatting>
  <conditionalFormatting sqref="E49:E51">
    <cfRule type="cellIs" dxfId="470" priority="15" operator="equal">
      <formula>0</formula>
    </cfRule>
    <cfRule type="cellIs" dxfId="469" priority="16" operator="between">
      <formula>4</formula>
      <formula>20</formula>
    </cfRule>
  </conditionalFormatting>
  <conditionalFormatting sqref="E52:E54">
    <cfRule type="cellIs" dxfId="468" priority="13" operator="equal">
      <formula>0</formula>
    </cfRule>
    <cfRule type="cellIs" dxfId="467" priority="14" operator="between">
      <formula>4</formula>
      <formula>8</formula>
    </cfRule>
  </conditionalFormatting>
  <conditionalFormatting sqref="E55:E56">
    <cfRule type="cellIs" dxfId="466" priority="11" operator="equal">
      <formula>0</formula>
    </cfRule>
    <cfRule type="cellIs" dxfId="465" priority="12" operator="between">
      <formula>2</formula>
      <formula>8</formula>
    </cfRule>
  </conditionalFormatting>
  <conditionalFormatting sqref="E57:E58">
    <cfRule type="cellIs" dxfId="464" priority="9" operator="equal">
      <formula>0</formula>
    </cfRule>
    <cfRule type="cellIs" dxfId="463" priority="10" operator="between">
      <formula>2</formula>
      <formula>8</formula>
    </cfRule>
  </conditionalFormatting>
  <conditionalFormatting sqref="E82:E86">
    <cfRule type="cellIs" dxfId="462" priority="8" operator="greaterThan">
      <formula>4</formula>
    </cfRule>
  </conditionalFormatting>
  <conditionalFormatting sqref="E87:E91">
    <cfRule type="cellIs" dxfId="461" priority="7" operator="greaterThan">
      <formula>2</formula>
    </cfRule>
  </conditionalFormatting>
  <conditionalFormatting sqref="E97:E99">
    <cfRule type="cellIs" dxfId="460" priority="5" operator="equal">
      <formula>0</formula>
    </cfRule>
    <cfRule type="cellIs" dxfId="459" priority="6" operator="between">
      <formula>2</formula>
      <formula>4</formula>
    </cfRule>
  </conditionalFormatting>
  <conditionalFormatting sqref="E100:E101">
    <cfRule type="cellIs" dxfId="458" priority="4" operator="greaterThan">
      <formula>2</formula>
    </cfRule>
  </conditionalFormatting>
  <conditionalFormatting sqref="E102:E103">
    <cfRule type="cellIs" dxfId="457" priority="3" operator="greaterThan">
      <formula>40</formula>
    </cfRule>
  </conditionalFormatting>
  <conditionalFormatting sqref="E104">
    <cfRule type="cellIs" dxfId="456" priority="2" operator="greaterThan">
      <formula>60</formula>
    </cfRule>
  </conditionalFormatting>
  <conditionalFormatting sqref="E61">
    <cfRule type="cellIs" dxfId="455" priority="1" operator="between">
      <formula>4</formula>
      <formula>20</formula>
    </cfRule>
  </conditionalFormatting>
  <dataValidations count="5">
    <dataValidation type="list" allowBlank="1" showInputMessage="1" showErrorMessage="1" sqref="H5:I5">
      <formula1>"Ativo,Afastado"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C5:E5">
      <formula1>"Artes Visuais, Música, Teatro"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 t="s">
        <v>229</v>
      </c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 t="s">
        <v>170</v>
      </c>
      <c r="D3" s="243"/>
      <c r="E3" s="243"/>
      <c r="F3" s="244" t="s">
        <v>2</v>
      </c>
      <c r="G3" s="241"/>
      <c r="H3" s="242" t="s">
        <v>230</v>
      </c>
      <c r="I3" s="245"/>
    </row>
    <row r="4" spans="1:9" ht="18" customHeight="1" x14ac:dyDescent="0.25">
      <c r="A4" s="240" t="s">
        <v>3</v>
      </c>
      <c r="B4" s="241"/>
      <c r="C4" s="246">
        <v>1795417</v>
      </c>
      <c r="D4" s="247"/>
      <c r="E4" s="247"/>
      <c r="F4" s="244" t="s">
        <v>4</v>
      </c>
      <c r="G4" s="241"/>
      <c r="H4" s="242" t="s">
        <v>172</v>
      </c>
      <c r="I4" s="245"/>
    </row>
    <row r="5" spans="1:9" ht="18" customHeight="1" x14ac:dyDescent="0.25">
      <c r="A5" s="221" t="s">
        <v>161</v>
      </c>
      <c r="B5" s="222"/>
      <c r="C5" s="223" t="s">
        <v>171</v>
      </c>
      <c r="D5" s="224"/>
      <c r="E5" s="224"/>
      <c r="F5" s="225" t="s">
        <v>5</v>
      </c>
      <c r="G5" s="222"/>
      <c r="H5" s="226" t="s">
        <v>168</v>
      </c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3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4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</mergeCells>
  <conditionalFormatting sqref="E33 E75 E70">
    <cfRule type="cellIs" dxfId="454" priority="35" operator="greaterThan">
      <formula>12</formula>
    </cfRule>
  </conditionalFormatting>
  <conditionalFormatting sqref="E39:E47 E87 E82">
    <cfRule type="cellIs" dxfId="453" priority="34" operator="greaterThan">
      <formula>8</formula>
    </cfRule>
  </conditionalFormatting>
  <conditionalFormatting sqref="E66:E67">
    <cfRule type="cellIs" dxfId="452" priority="33" operator="equal">
      <formula>0</formula>
    </cfRule>
  </conditionalFormatting>
  <conditionalFormatting sqref="E66:E67">
    <cfRule type="cellIs" dxfId="451" priority="32" operator="between">
      <formula>2</formula>
      <formula>8</formula>
    </cfRule>
  </conditionalFormatting>
  <conditionalFormatting sqref="E80">
    <cfRule type="cellIs" dxfId="450" priority="30" operator="equal">
      <formula>0</formula>
    </cfRule>
    <cfRule type="cellIs" dxfId="449" priority="31" operator="equal">
      <formula>20</formula>
    </cfRule>
  </conditionalFormatting>
  <conditionalFormatting sqref="E9:E14">
    <cfRule type="cellIs" dxfId="448" priority="29" operator="between">
      <formula>8</formula>
      <formula>20</formula>
    </cfRule>
  </conditionalFormatting>
  <conditionalFormatting sqref="E15:E16">
    <cfRule type="cellIs" dxfId="447" priority="28" operator="greaterThan">
      <formula>20</formula>
    </cfRule>
  </conditionalFormatting>
  <conditionalFormatting sqref="E17:E21">
    <cfRule type="cellIs" dxfId="446" priority="26" operator="equal">
      <formula>0</formula>
    </cfRule>
    <cfRule type="cellIs" dxfId="445" priority="27" operator="between">
      <formula>2</formula>
      <formula>8</formula>
    </cfRule>
  </conditionalFormatting>
  <conditionalFormatting sqref="E22:E23">
    <cfRule type="cellIs" dxfId="444" priority="24" operator="equal">
      <formula>0</formula>
    </cfRule>
    <cfRule type="cellIs" dxfId="443" priority="25" operator="between">
      <formula>2</formula>
      <formula>8</formula>
    </cfRule>
  </conditionalFormatting>
  <conditionalFormatting sqref="E24:E25">
    <cfRule type="cellIs" dxfId="442" priority="23" operator="greaterThan">
      <formula>20</formula>
    </cfRule>
  </conditionalFormatting>
  <conditionalFormatting sqref="E26:E27">
    <cfRule type="cellIs" dxfId="441" priority="21" operator="equal">
      <formula>0</formula>
    </cfRule>
    <cfRule type="cellIs" dxfId="440" priority="22" operator="between">
      <formula>8</formula>
      <formula>20</formula>
    </cfRule>
  </conditionalFormatting>
  <conditionalFormatting sqref="E28:E30">
    <cfRule type="cellIs" dxfId="439" priority="19" operator="equal">
      <formula>0</formula>
    </cfRule>
    <cfRule type="cellIs" dxfId="438" priority="20" operator="between">
      <formula>4</formula>
      <formula>20</formula>
    </cfRule>
  </conditionalFormatting>
  <conditionalFormatting sqref="E31:E32">
    <cfRule type="cellIs" dxfId="437" priority="18" operator="greaterThan">
      <formula>8</formula>
    </cfRule>
  </conditionalFormatting>
  <conditionalFormatting sqref="E37:E38">
    <cfRule type="cellIs" dxfId="436" priority="17" operator="greaterThan">
      <formula>12</formula>
    </cfRule>
  </conditionalFormatting>
  <conditionalFormatting sqref="E49:E51">
    <cfRule type="cellIs" dxfId="435" priority="15" operator="equal">
      <formula>0</formula>
    </cfRule>
    <cfRule type="cellIs" dxfId="434" priority="16" operator="between">
      <formula>4</formula>
      <formula>20</formula>
    </cfRule>
  </conditionalFormatting>
  <conditionalFormatting sqref="E52:E54">
    <cfRule type="cellIs" dxfId="433" priority="13" operator="equal">
      <formula>0</formula>
    </cfRule>
    <cfRule type="cellIs" dxfId="432" priority="14" operator="between">
      <formula>4</formula>
      <formula>8</formula>
    </cfRule>
  </conditionalFormatting>
  <conditionalFormatting sqref="E55:E56">
    <cfRule type="cellIs" dxfId="431" priority="11" operator="equal">
      <formula>0</formula>
    </cfRule>
    <cfRule type="cellIs" dxfId="430" priority="12" operator="between">
      <formula>2</formula>
      <formula>8</formula>
    </cfRule>
  </conditionalFormatting>
  <conditionalFormatting sqref="E57:E58">
    <cfRule type="cellIs" dxfId="429" priority="9" operator="equal">
      <formula>0</formula>
    </cfRule>
    <cfRule type="cellIs" dxfId="428" priority="10" operator="between">
      <formula>2</formula>
      <formula>8</formula>
    </cfRule>
  </conditionalFormatting>
  <conditionalFormatting sqref="E82:E86">
    <cfRule type="cellIs" dxfId="427" priority="8" operator="greaterThan">
      <formula>4</formula>
    </cfRule>
  </conditionalFormatting>
  <conditionalFormatting sqref="E87:E91">
    <cfRule type="cellIs" dxfId="426" priority="7" operator="greaterThan">
      <formula>2</formula>
    </cfRule>
  </conditionalFormatting>
  <conditionalFormatting sqref="E97:E99">
    <cfRule type="cellIs" dxfId="425" priority="5" operator="equal">
      <formula>0</formula>
    </cfRule>
    <cfRule type="cellIs" dxfId="424" priority="6" operator="between">
      <formula>2</formula>
      <formula>4</formula>
    </cfRule>
  </conditionalFormatting>
  <conditionalFormatting sqref="E100:E101">
    <cfRule type="cellIs" dxfId="423" priority="4" operator="greaterThan">
      <formula>2</formula>
    </cfRule>
  </conditionalFormatting>
  <conditionalFormatting sqref="E102:E103">
    <cfRule type="cellIs" dxfId="422" priority="3" operator="greaterThan">
      <formula>40</formula>
    </cfRule>
  </conditionalFormatting>
  <conditionalFormatting sqref="E104">
    <cfRule type="cellIs" dxfId="421" priority="2" operator="greaterThan">
      <formula>60</formula>
    </cfRule>
  </conditionalFormatting>
  <conditionalFormatting sqref="E61">
    <cfRule type="cellIs" dxfId="420" priority="1" operator="between">
      <formula>4</formula>
      <formula>20</formula>
    </cfRule>
  </conditionalFormatting>
  <dataValidations count="5">
    <dataValidation type="list" allowBlank="1" showInputMessage="1" showErrorMessage="1" sqref="C5:E5">
      <formula1>"Artes Visuais, Música, Teatro"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5:I5">
      <formula1>"Ativo,Afastado"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 t="s">
        <v>177</v>
      </c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 t="s">
        <v>170</v>
      </c>
      <c r="D3" s="243"/>
      <c r="E3" s="243"/>
      <c r="F3" s="244" t="s">
        <v>2</v>
      </c>
      <c r="G3" s="241"/>
      <c r="H3" s="242" t="s">
        <v>165</v>
      </c>
      <c r="I3" s="245"/>
    </row>
    <row r="4" spans="1:9" ht="18" customHeight="1" x14ac:dyDescent="0.25">
      <c r="A4" s="240" t="s">
        <v>3</v>
      </c>
      <c r="B4" s="241"/>
      <c r="C4" s="246">
        <v>437455</v>
      </c>
      <c r="D4" s="247"/>
      <c r="E4" s="247"/>
      <c r="F4" s="244" t="s">
        <v>4</v>
      </c>
      <c r="G4" s="241"/>
      <c r="H4" s="242" t="s">
        <v>167</v>
      </c>
      <c r="I4" s="245"/>
    </row>
    <row r="5" spans="1:9" ht="18" customHeight="1" x14ac:dyDescent="0.25">
      <c r="A5" s="221" t="s">
        <v>161</v>
      </c>
      <c r="B5" s="222"/>
      <c r="C5" s="223" t="s">
        <v>176</v>
      </c>
      <c r="D5" s="224"/>
      <c r="E5" s="224"/>
      <c r="F5" s="225" t="s">
        <v>5</v>
      </c>
      <c r="G5" s="222"/>
      <c r="H5" s="226" t="s">
        <v>168</v>
      </c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2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1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</mergeCells>
  <conditionalFormatting sqref="E33 E75 E70">
    <cfRule type="cellIs" dxfId="1674" priority="34" operator="greaterThan">
      <formula>12</formula>
    </cfRule>
  </conditionalFormatting>
  <conditionalFormatting sqref="E39:E47 E87 E82">
    <cfRule type="cellIs" dxfId="1673" priority="33" operator="greaterThan">
      <formula>8</formula>
    </cfRule>
  </conditionalFormatting>
  <conditionalFormatting sqref="E66:E67 E61">
    <cfRule type="cellIs" dxfId="1672" priority="32" operator="equal">
      <formula>0</formula>
    </cfRule>
  </conditionalFormatting>
  <conditionalFormatting sqref="E66:E67 E61">
    <cfRule type="cellIs" dxfId="1671" priority="31" operator="between">
      <formula>2</formula>
      <formula>20</formula>
    </cfRule>
  </conditionalFormatting>
  <conditionalFormatting sqref="E80">
    <cfRule type="cellIs" dxfId="1670" priority="29" operator="equal">
      <formula>0</formula>
    </cfRule>
    <cfRule type="cellIs" dxfId="1669" priority="30" operator="equal">
      <formula>20</formula>
    </cfRule>
  </conditionalFormatting>
  <conditionalFormatting sqref="E9:E14">
    <cfRule type="cellIs" dxfId="1668" priority="28" operator="between">
      <formula>8</formula>
      <formula>20</formula>
    </cfRule>
  </conditionalFormatting>
  <conditionalFormatting sqref="E15:E16">
    <cfRule type="cellIs" dxfId="1667" priority="27" operator="greaterThan">
      <formula>20</formula>
    </cfRule>
  </conditionalFormatting>
  <conditionalFormatting sqref="E17:E21">
    <cfRule type="cellIs" dxfId="1666" priority="25" operator="equal">
      <formula>0</formula>
    </cfRule>
    <cfRule type="cellIs" dxfId="1665" priority="26" operator="between">
      <formula>2</formula>
      <formula>8</formula>
    </cfRule>
  </conditionalFormatting>
  <conditionalFormatting sqref="E22:E23">
    <cfRule type="cellIs" dxfId="1664" priority="23" operator="equal">
      <formula>0</formula>
    </cfRule>
    <cfRule type="cellIs" dxfId="1663" priority="24" operator="between">
      <formula>2</formula>
      <formula>8</formula>
    </cfRule>
  </conditionalFormatting>
  <conditionalFormatting sqref="E24:E25">
    <cfRule type="cellIs" dxfId="1662" priority="22" operator="greaterThan">
      <formula>20</formula>
    </cfRule>
  </conditionalFormatting>
  <conditionalFormatting sqref="E26:E27">
    <cfRule type="cellIs" dxfId="1661" priority="20" operator="equal">
      <formula>0</formula>
    </cfRule>
    <cfRule type="cellIs" dxfId="1660" priority="21" operator="between">
      <formula>8</formula>
      <formula>20</formula>
    </cfRule>
  </conditionalFormatting>
  <conditionalFormatting sqref="E28:E30">
    <cfRule type="cellIs" dxfId="1659" priority="18" operator="equal">
      <formula>0</formula>
    </cfRule>
    <cfRule type="cellIs" dxfId="1658" priority="19" operator="between">
      <formula>4</formula>
      <formula>20</formula>
    </cfRule>
  </conditionalFormatting>
  <conditionalFormatting sqref="E31:E32">
    <cfRule type="cellIs" dxfId="1657" priority="17" operator="greaterThan">
      <formula>8</formula>
    </cfRule>
  </conditionalFormatting>
  <conditionalFormatting sqref="E37:E38">
    <cfRule type="cellIs" dxfId="1656" priority="16" operator="greaterThan">
      <formula>12</formula>
    </cfRule>
  </conditionalFormatting>
  <conditionalFormatting sqref="E49:E51">
    <cfRule type="cellIs" dxfId="1655" priority="14" operator="equal">
      <formula>0</formula>
    </cfRule>
    <cfRule type="cellIs" dxfId="1654" priority="15" operator="between">
      <formula>4</formula>
      <formula>20</formula>
    </cfRule>
  </conditionalFormatting>
  <conditionalFormatting sqref="E52:E54">
    <cfRule type="cellIs" dxfId="1653" priority="12" operator="equal">
      <formula>0</formula>
    </cfRule>
    <cfRule type="cellIs" dxfId="1652" priority="13" operator="between">
      <formula>4</formula>
      <formula>8</formula>
    </cfRule>
  </conditionalFormatting>
  <conditionalFormatting sqref="E55:E56">
    <cfRule type="cellIs" dxfId="1651" priority="10" operator="equal">
      <formula>0</formula>
    </cfRule>
    <cfRule type="cellIs" dxfId="1650" priority="11" operator="between">
      <formula>2</formula>
      <formula>8</formula>
    </cfRule>
  </conditionalFormatting>
  <conditionalFormatting sqref="E57:E58">
    <cfRule type="cellIs" dxfId="1649" priority="8" operator="equal">
      <formula>0</formula>
    </cfRule>
    <cfRule type="cellIs" dxfId="1648" priority="9" operator="between">
      <formula>2</formula>
      <formula>8</formula>
    </cfRule>
  </conditionalFormatting>
  <conditionalFormatting sqref="E82:E86">
    <cfRule type="cellIs" dxfId="1647" priority="7" operator="greaterThan">
      <formula>4</formula>
    </cfRule>
  </conditionalFormatting>
  <conditionalFormatting sqref="E87:E91">
    <cfRule type="cellIs" dxfId="1646" priority="6" operator="greaterThan">
      <formula>2</formula>
    </cfRule>
  </conditionalFormatting>
  <conditionalFormatting sqref="E97:E99">
    <cfRule type="cellIs" dxfId="1645" priority="4" operator="equal">
      <formula>0</formula>
    </cfRule>
    <cfRule type="cellIs" dxfId="1644" priority="5" operator="between">
      <formula>2</formula>
      <formula>4</formula>
    </cfRule>
  </conditionalFormatting>
  <conditionalFormatting sqref="E100:E101">
    <cfRule type="cellIs" dxfId="1643" priority="3" operator="greaterThan">
      <formula>2</formula>
    </cfRule>
  </conditionalFormatting>
  <conditionalFormatting sqref="E102:E103">
    <cfRule type="cellIs" dxfId="1642" priority="2" operator="greaterThan">
      <formula>40</formula>
    </cfRule>
  </conditionalFormatting>
  <conditionalFormatting sqref="E104">
    <cfRule type="cellIs" dxfId="1641" priority="1" operator="greaterThan">
      <formula>60</formula>
    </cfRule>
  </conditionalFormatting>
  <dataValidations count="5">
    <dataValidation type="list" allowBlank="1" showInputMessage="1" showErrorMessage="1" sqref="H5:I5">
      <formula1>"Ativo,Afastado"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C5:E5">
      <formula1>"Artes Visuais, Música, Teatro"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 t="s">
        <v>231</v>
      </c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 t="s">
        <v>186</v>
      </c>
      <c r="D3" s="243"/>
      <c r="E3" s="243"/>
      <c r="F3" s="244" t="s">
        <v>2</v>
      </c>
      <c r="G3" s="241"/>
      <c r="H3" s="242" t="s">
        <v>230</v>
      </c>
      <c r="I3" s="245"/>
    </row>
    <row r="4" spans="1:9" ht="18" customHeight="1" x14ac:dyDescent="0.25">
      <c r="A4" s="240" t="s">
        <v>3</v>
      </c>
      <c r="B4" s="241"/>
      <c r="C4" s="246">
        <v>2163688</v>
      </c>
      <c r="D4" s="247"/>
      <c r="E4" s="247"/>
      <c r="F4" s="244" t="s">
        <v>4</v>
      </c>
      <c r="G4" s="241"/>
      <c r="H4" s="242" t="s">
        <v>172</v>
      </c>
      <c r="I4" s="245"/>
    </row>
    <row r="5" spans="1:9" ht="18" customHeight="1" x14ac:dyDescent="0.25">
      <c r="A5" s="221" t="s">
        <v>161</v>
      </c>
      <c r="B5" s="222"/>
      <c r="C5" s="223" t="s">
        <v>171</v>
      </c>
      <c r="D5" s="224"/>
      <c r="E5" s="224"/>
      <c r="F5" s="225" t="s">
        <v>5</v>
      </c>
      <c r="G5" s="222"/>
      <c r="H5" s="226" t="s">
        <v>168</v>
      </c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3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4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</mergeCells>
  <conditionalFormatting sqref="E33 E75 E70">
    <cfRule type="cellIs" dxfId="419" priority="35" operator="greaterThan">
      <formula>12</formula>
    </cfRule>
  </conditionalFormatting>
  <conditionalFormatting sqref="E39:E47 E87 E82">
    <cfRule type="cellIs" dxfId="418" priority="34" operator="greaterThan">
      <formula>8</formula>
    </cfRule>
  </conditionalFormatting>
  <conditionalFormatting sqref="E66:E67">
    <cfRule type="cellIs" dxfId="417" priority="33" operator="equal">
      <formula>0</formula>
    </cfRule>
  </conditionalFormatting>
  <conditionalFormatting sqref="E66:E67">
    <cfRule type="cellIs" dxfId="416" priority="32" operator="between">
      <formula>2</formula>
      <formula>8</formula>
    </cfRule>
  </conditionalFormatting>
  <conditionalFormatting sqref="E80">
    <cfRule type="cellIs" dxfId="415" priority="30" operator="equal">
      <formula>0</formula>
    </cfRule>
    <cfRule type="cellIs" dxfId="414" priority="31" operator="equal">
      <formula>20</formula>
    </cfRule>
  </conditionalFormatting>
  <conditionalFormatting sqref="E9:E14">
    <cfRule type="cellIs" dxfId="413" priority="29" operator="between">
      <formula>8</formula>
      <formula>20</formula>
    </cfRule>
  </conditionalFormatting>
  <conditionalFormatting sqref="E15:E16">
    <cfRule type="cellIs" dxfId="412" priority="28" operator="greaterThan">
      <formula>20</formula>
    </cfRule>
  </conditionalFormatting>
  <conditionalFormatting sqref="E17:E21">
    <cfRule type="cellIs" dxfId="411" priority="26" operator="equal">
      <formula>0</formula>
    </cfRule>
    <cfRule type="cellIs" dxfId="410" priority="27" operator="between">
      <formula>2</formula>
      <formula>8</formula>
    </cfRule>
  </conditionalFormatting>
  <conditionalFormatting sqref="E22:E23">
    <cfRule type="cellIs" dxfId="409" priority="24" operator="equal">
      <formula>0</formula>
    </cfRule>
    <cfRule type="cellIs" dxfId="408" priority="25" operator="between">
      <formula>2</formula>
      <formula>8</formula>
    </cfRule>
  </conditionalFormatting>
  <conditionalFormatting sqref="E24:E25">
    <cfRule type="cellIs" dxfId="407" priority="23" operator="greaterThan">
      <formula>20</formula>
    </cfRule>
  </conditionalFormatting>
  <conditionalFormatting sqref="E26:E27">
    <cfRule type="cellIs" dxfId="406" priority="21" operator="equal">
      <formula>0</formula>
    </cfRule>
    <cfRule type="cellIs" dxfId="405" priority="22" operator="between">
      <formula>8</formula>
      <formula>20</formula>
    </cfRule>
  </conditionalFormatting>
  <conditionalFormatting sqref="E28:E30">
    <cfRule type="cellIs" dxfId="404" priority="19" operator="equal">
      <formula>0</formula>
    </cfRule>
    <cfRule type="cellIs" dxfId="403" priority="20" operator="between">
      <formula>4</formula>
      <formula>20</formula>
    </cfRule>
  </conditionalFormatting>
  <conditionalFormatting sqref="E31:E32">
    <cfRule type="cellIs" dxfId="402" priority="18" operator="greaterThan">
      <formula>8</formula>
    </cfRule>
  </conditionalFormatting>
  <conditionalFormatting sqref="E37:E38">
    <cfRule type="cellIs" dxfId="401" priority="17" operator="greaterThan">
      <formula>12</formula>
    </cfRule>
  </conditionalFormatting>
  <conditionalFormatting sqref="E49:E51">
    <cfRule type="cellIs" dxfId="400" priority="15" operator="equal">
      <formula>0</formula>
    </cfRule>
    <cfRule type="cellIs" dxfId="399" priority="16" operator="between">
      <formula>4</formula>
      <formula>20</formula>
    </cfRule>
  </conditionalFormatting>
  <conditionalFormatting sqref="E52:E54">
    <cfRule type="cellIs" dxfId="398" priority="13" operator="equal">
      <formula>0</formula>
    </cfRule>
    <cfRule type="cellIs" dxfId="397" priority="14" operator="between">
      <formula>4</formula>
      <formula>8</formula>
    </cfRule>
  </conditionalFormatting>
  <conditionalFormatting sqref="E55:E56">
    <cfRule type="cellIs" dxfId="396" priority="11" operator="equal">
      <formula>0</formula>
    </cfRule>
    <cfRule type="cellIs" dxfId="395" priority="12" operator="between">
      <formula>2</formula>
      <formula>8</formula>
    </cfRule>
  </conditionalFormatting>
  <conditionalFormatting sqref="E57:E58">
    <cfRule type="cellIs" dxfId="394" priority="9" operator="equal">
      <formula>0</formula>
    </cfRule>
    <cfRule type="cellIs" dxfId="393" priority="10" operator="between">
      <formula>2</formula>
      <formula>8</formula>
    </cfRule>
  </conditionalFormatting>
  <conditionalFormatting sqref="E82:E86">
    <cfRule type="cellIs" dxfId="392" priority="8" operator="greaterThan">
      <formula>4</formula>
    </cfRule>
  </conditionalFormatting>
  <conditionalFormatting sqref="E87:E91">
    <cfRule type="cellIs" dxfId="391" priority="7" operator="greaterThan">
      <formula>2</formula>
    </cfRule>
  </conditionalFormatting>
  <conditionalFormatting sqref="E97:E99">
    <cfRule type="cellIs" dxfId="390" priority="5" operator="equal">
      <formula>0</formula>
    </cfRule>
    <cfRule type="cellIs" dxfId="389" priority="6" operator="between">
      <formula>2</formula>
      <formula>4</formula>
    </cfRule>
  </conditionalFormatting>
  <conditionalFormatting sqref="E100:E101">
    <cfRule type="cellIs" dxfId="388" priority="4" operator="greaterThan">
      <formula>2</formula>
    </cfRule>
  </conditionalFormatting>
  <conditionalFormatting sqref="E102:E103">
    <cfRule type="cellIs" dxfId="387" priority="3" operator="greaterThan">
      <formula>40</formula>
    </cfRule>
  </conditionalFormatting>
  <conditionalFormatting sqref="E104">
    <cfRule type="cellIs" dxfId="386" priority="2" operator="greaterThan">
      <formula>60</formula>
    </cfRule>
  </conditionalFormatting>
  <conditionalFormatting sqref="E61">
    <cfRule type="cellIs" dxfId="385" priority="1" operator="between">
      <formula>4</formula>
      <formula>20</formula>
    </cfRule>
  </conditionalFormatting>
  <dataValidations count="5">
    <dataValidation type="list" allowBlank="1" showInputMessage="1" showErrorMessage="1" sqref="H5:I5">
      <formula1>"Ativo,Afastado"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C5:E5">
      <formula1>"Artes Visuais, Música, Teatro"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 t="s">
        <v>232</v>
      </c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 t="s">
        <v>197</v>
      </c>
      <c r="D3" s="243"/>
      <c r="E3" s="243"/>
      <c r="F3" s="244" t="s">
        <v>2</v>
      </c>
      <c r="G3" s="241"/>
      <c r="H3" s="242" t="s">
        <v>230</v>
      </c>
      <c r="I3" s="245"/>
    </row>
    <row r="4" spans="1:9" ht="18" customHeight="1" x14ac:dyDescent="0.25">
      <c r="A4" s="240" t="s">
        <v>3</v>
      </c>
      <c r="B4" s="241"/>
      <c r="C4" s="246">
        <v>2120419</v>
      </c>
      <c r="D4" s="247"/>
      <c r="E4" s="247"/>
      <c r="F4" s="244" t="s">
        <v>4</v>
      </c>
      <c r="G4" s="241"/>
      <c r="H4" s="242" t="s">
        <v>172</v>
      </c>
      <c r="I4" s="245"/>
    </row>
    <row r="5" spans="1:9" ht="18" customHeight="1" x14ac:dyDescent="0.25">
      <c r="A5" s="221" t="s">
        <v>161</v>
      </c>
      <c r="B5" s="222"/>
      <c r="C5" s="223" t="s">
        <v>176</v>
      </c>
      <c r="D5" s="224"/>
      <c r="E5" s="224"/>
      <c r="F5" s="225" t="s">
        <v>5</v>
      </c>
      <c r="G5" s="222"/>
      <c r="H5" s="226" t="s">
        <v>168</v>
      </c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3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4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</mergeCells>
  <conditionalFormatting sqref="E33 E75 E70">
    <cfRule type="cellIs" dxfId="384" priority="35" operator="greaterThan">
      <formula>12</formula>
    </cfRule>
  </conditionalFormatting>
  <conditionalFormatting sqref="E39:E47 E87 E82">
    <cfRule type="cellIs" dxfId="383" priority="34" operator="greaterThan">
      <formula>8</formula>
    </cfRule>
  </conditionalFormatting>
  <conditionalFormatting sqref="E66:E67">
    <cfRule type="cellIs" dxfId="382" priority="33" operator="equal">
      <formula>0</formula>
    </cfRule>
  </conditionalFormatting>
  <conditionalFormatting sqref="E66:E67">
    <cfRule type="cellIs" dxfId="381" priority="32" operator="between">
      <formula>2</formula>
      <formula>8</formula>
    </cfRule>
  </conditionalFormatting>
  <conditionalFormatting sqref="E80">
    <cfRule type="cellIs" dxfId="380" priority="30" operator="equal">
      <formula>0</formula>
    </cfRule>
    <cfRule type="cellIs" dxfId="379" priority="31" operator="equal">
      <formula>20</formula>
    </cfRule>
  </conditionalFormatting>
  <conditionalFormatting sqref="E9:E14">
    <cfRule type="cellIs" dxfId="378" priority="29" operator="between">
      <formula>8</formula>
      <formula>20</formula>
    </cfRule>
  </conditionalFormatting>
  <conditionalFormatting sqref="E15:E16">
    <cfRule type="cellIs" dxfId="377" priority="28" operator="greaterThan">
      <formula>20</formula>
    </cfRule>
  </conditionalFormatting>
  <conditionalFormatting sqref="E17:E21">
    <cfRule type="cellIs" dxfId="376" priority="26" operator="equal">
      <formula>0</formula>
    </cfRule>
    <cfRule type="cellIs" dxfId="375" priority="27" operator="between">
      <formula>2</formula>
      <formula>8</formula>
    </cfRule>
  </conditionalFormatting>
  <conditionalFormatting sqref="E22:E23">
    <cfRule type="cellIs" dxfId="374" priority="24" operator="equal">
      <formula>0</formula>
    </cfRule>
    <cfRule type="cellIs" dxfId="373" priority="25" operator="between">
      <formula>2</formula>
      <formula>8</formula>
    </cfRule>
  </conditionalFormatting>
  <conditionalFormatting sqref="E24:E25">
    <cfRule type="cellIs" dxfId="372" priority="23" operator="greaterThan">
      <formula>20</formula>
    </cfRule>
  </conditionalFormatting>
  <conditionalFormatting sqref="E26:E27">
    <cfRule type="cellIs" dxfId="371" priority="21" operator="equal">
      <formula>0</formula>
    </cfRule>
    <cfRule type="cellIs" dxfId="370" priority="22" operator="between">
      <formula>8</formula>
      <formula>20</formula>
    </cfRule>
  </conditionalFormatting>
  <conditionalFormatting sqref="E28:E30">
    <cfRule type="cellIs" dxfId="369" priority="19" operator="equal">
      <formula>0</formula>
    </cfRule>
    <cfRule type="cellIs" dxfId="368" priority="20" operator="between">
      <formula>4</formula>
      <formula>20</formula>
    </cfRule>
  </conditionalFormatting>
  <conditionalFormatting sqref="E31:E32">
    <cfRule type="cellIs" dxfId="367" priority="18" operator="greaterThan">
      <formula>8</formula>
    </cfRule>
  </conditionalFormatting>
  <conditionalFormatting sqref="E37:E38">
    <cfRule type="cellIs" dxfId="366" priority="17" operator="greaterThan">
      <formula>12</formula>
    </cfRule>
  </conditionalFormatting>
  <conditionalFormatting sqref="E49:E51">
    <cfRule type="cellIs" dxfId="365" priority="15" operator="equal">
      <formula>0</formula>
    </cfRule>
    <cfRule type="cellIs" dxfId="364" priority="16" operator="between">
      <formula>4</formula>
      <formula>20</formula>
    </cfRule>
  </conditionalFormatting>
  <conditionalFormatting sqref="E52:E54">
    <cfRule type="cellIs" dxfId="363" priority="13" operator="equal">
      <formula>0</formula>
    </cfRule>
    <cfRule type="cellIs" dxfId="362" priority="14" operator="between">
      <formula>4</formula>
      <formula>8</formula>
    </cfRule>
  </conditionalFormatting>
  <conditionalFormatting sqref="E55:E56">
    <cfRule type="cellIs" dxfId="361" priority="11" operator="equal">
      <formula>0</formula>
    </cfRule>
    <cfRule type="cellIs" dxfId="360" priority="12" operator="between">
      <formula>2</formula>
      <formula>8</formula>
    </cfRule>
  </conditionalFormatting>
  <conditionalFormatting sqref="E57:E58">
    <cfRule type="cellIs" dxfId="359" priority="9" operator="equal">
      <formula>0</formula>
    </cfRule>
    <cfRule type="cellIs" dxfId="358" priority="10" operator="between">
      <formula>2</formula>
      <formula>8</formula>
    </cfRule>
  </conditionalFormatting>
  <conditionalFormatting sqref="E82:E86">
    <cfRule type="cellIs" dxfId="357" priority="8" operator="greaterThan">
      <formula>4</formula>
    </cfRule>
  </conditionalFormatting>
  <conditionalFormatting sqref="E87:E91">
    <cfRule type="cellIs" dxfId="356" priority="7" operator="greaterThan">
      <formula>2</formula>
    </cfRule>
  </conditionalFormatting>
  <conditionalFormatting sqref="E97:E99">
    <cfRule type="cellIs" dxfId="355" priority="5" operator="equal">
      <formula>0</formula>
    </cfRule>
    <cfRule type="cellIs" dxfId="354" priority="6" operator="between">
      <formula>2</formula>
      <formula>4</formula>
    </cfRule>
  </conditionalFormatting>
  <conditionalFormatting sqref="E100:E101">
    <cfRule type="cellIs" dxfId="353" priority="4" operator="greaterThan">
      <formula>2</formula>
    </cfRule>
  </conditionalFormatting>
  <conditionalFormatting sqref="E102:E103">
    <cfRule type="cellIs" dxfId="352" priority="3" operator="greaterThan">
      <formula>40</formula>
    </cfRule>
  </conditionalFormatting>
  <conditionalFormatting sqref="E104">
    <cfRule type="cellIs" dxfId="351" priority="2" operator="greaterThan">
      <formula>60</formula>
    </cfRule>
  </conditionalFormatting>
  <conditionalFormatting sqref="E61">
    <cfRule type="cellIs" dxfId="350" priority="1" operator="between">
      <formula>4</formula>
      <formula>20</formula>
    </cfRule>
  </conditionalFormatting>
  <dataValidations count="5">
    <dataValidation type="list" allowBlank="1" showInputMessage="1" showErrorMessage="1" sqref="C5:E5">
      <formula1>"Artes Visuais, Música, Teatro"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5:I5">
      <formula1>"Ativo,Afastado"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/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/>
      <c r="D3" s="243"/>
      <c r="E3" s="243"/>
      <c r="F3" s="244" t="s">
        <v>2</v>
      </c>
      <c r="G3" s="241"/>
      <c r="H3" s="242"/>
      <c r="I3" s="245"/>
    </row>
    <row r="4" spans="1:9" ht="18" customHeight="1" x14ac:dyDescent="0.25">
      <c r="A4" s="240" t="s">
        <v>3</v>
      </c>
      <c r="B4" s="241"/>
      <c r="C4" s="246"/>
      <c r="D4" s="247"/>
      <c r="E4" s="247"/>
      <c r="F4" s="244" t="s">
        <v>4</v>
      </c>
      <c r="G4" s="241"/>
      <c r="H4" s="242"/>
      <c r="I4" s="245"/>
    </row>
    <row r="5" spans="1:9" ht="18" customHeight="1" x14ac:dyDescent="0.25">
      <c r="A5" s="221" t="s">
        <v>161</v>
      </c>
      <c r="B5" s="222"/>
      <c r="C5" s="223"/>
      <c r="D5" s="224"/>
      <c r="E5" s="224"/>
      <c r="F5" s="225" t="s">
        <v>5</v>
      </c>
      <c r="G5" s="222"/>
      <c r="H5" s="226"/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3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4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</mergeCells>
  <conditionalFormatting sqref="E33 E75 E70">
    <cfRule type="cellIs" dxfId="349" priority="35" operator="greaterThan">
      <formula>12</formula>
    </cfRule>
  </conditionalFormatting>
  <conditionalFormatting sqref="E39:E47 E87 E82">
    <cfRule type="cellIs" dxfId="348" priority="34" operator="greaterThan">
      <formula>8</formula>
    </cfRule>
  </conditionalFormatting>
  <conditionalFormatting sqref="E66:E67">
    <cfRule type="cellIs" dxfId="347" priority="33" operator="equal">
      <formula>0</formula>
    </cfRule>
  </conditionalFormatting>
  <conditionalFormatting sqref="E66:E67">
    <cfRule type="cellIs" dxfId="346" priority="32" operator="between">
      <formula>2</formula>
      <formula>8</formula>
    </cfRule>
  </conditionalFormatting>
  <conditionalFormatting sqref="E80">
    <cfRule type="cellIs" dxfId="345" priority="30" operator="equal">
      <formula>0</formula>
    </cfRule>
    <cfRule type="cellIs" dxfId="344" priority="31" operator="equal">
      <formula>20</formula>
    </cfRule>
  </conditionalFormatting>
  <conditionalFormatting sqref="E9:E14">
    <cfRule type="cellIs" dxfId="343" priority="29" operator="between">
      <formula>8</formula>
      <formula>20</formula>
    </cfRule>
  </conditionalFormatting>
  <conditionalFormatting sqref="E15:E16">
    <cfRule type="cellIs" dxfId="342" priority="28" operator="greaterThan">
      <formula>20</formula>
    </cfRule>
  </conditionalFormatting>
  <conditionalFormatting sqref="E17:E21">
    <cfRule type="cellIs" dxfId="341" priority="26" operator="equal">
      <formula>0</formula>
    </cfRule>
    <cfRule type="cellIs" dxfId="340" priority="27" operator="between">
      <formula>2</formula>
      <formula>8</formula>
    </cfRule>
  </conditionalFormatting>
  <conditionalFormatting sqref="E22:E23">
    <cfRule type="cellIs" dxfId="339" priority="24" operator="equal">
      <formula>0</formula>
    </cfRule>
    <cfRule type="cellIs" dxfId="338" priority="25" operator="between">
      <formula>2</formula>
      <formula>8</formula>
    </cfRule>
  </conditionalFormatting>
  <conditionalFormatting sqref="E24:E25">
    <cfRule type="cellIs" dxfId="337" priority="23" operator="greaterThan">
      <formula>20</formula>
    </cfRule>
  </conditionalFormatting>
  <conditionalFormatting sqref="E26:E27">
    <cfRule type="cellIs" dxfId="336" priority="21" operator="equal">
      <formula>0</formula>
    </cfRule>
    <cfRule type="cellIs" dxfId="335" priority="22" operator="between">
      <formula>8</formula>
      <formula>20</formula>
    </cfRule>
  </conditionalFormatting>
  <conditionalFormatting sqref="E28:E30">
    <cfRule type="cellIs" dxfId="334" priority="19" operator="equal">
      <formula>0</formula>
    </cfRule>
    <cfRule type="cellIs" dxfId="333" priority="20" operator="between">
      <formula>4</formula>
      <formula>20</formula>
    </cfRule>
  </conditionalFormatting>
  <conditionalFormatting sqref="E31:E32">
    <cfRule type="cellIs" dxfId="332" priority="18" operator="greaterThan">
      <formula>8</formula>
    </cfRule>
  </conditionalFormatting>
  <conditionalFormatting sqref="E37:E38">
    <cfRule type="cellIs" dxfId="331" priority="17" operator="greaterThan">
      <formula>12</formula>
    </cfRule>
  </conditionalFormatting>
  <conditionalFormatting sqref="E49:E51">
    <cfRule type="cellIs" dxfId="330" priority="15" operator="equal">
      <formula>0</formula>
    </cfRule>
    <cfRule type="cellIs" dxfId="329" priority="16" operator="between">
      <formula>4</formula>
      <formula>20</formula>
    </cfRule>
  </conditionalFormatting>
  <conditionalFormatting sqref="E52:E54">
    <cfRule type="cellIs" dxfId="328" priority="13" operator="equal">
      <formula>0</formula>
    </cfRule>
    <cfRule type="cellIs" dxfId="327" priority="14" operator="between">
      <formula>4</formula>
      <formula>8</formula>
    </cfRule>
  </conditionalFormatting>
  <conditionalFormatting sqref="E55:E56">
    <cfRule type="cellIs" dxfId="326" priority="11" operator="equal">
      <formula>0</formula>
    </cfRule>
    <cfRule type="cellIs" dxfId="325" priority="12" operator="between">
      <formula>2</formula>
      <formula>8</formula>
    </cfRule>
  </conditionalFormatting>
  <conditionalFormatting sqref="E57:E58">
    <cfRule type="cellIs" dxfId="324" priority="9" operator="equal">
      <formula>0</formula>
    </cfRule>
    <cfRule type="cellIs" dxfId="323" priority="10" operator="between">
      <formula>2</formula>
      <formula>8</formula>
    </cfRule>
  </conditionalFormatting>
  <conditionalFormatting sqref="E82:E86">
    <cfRule type="cellIs" dxfId="322" priority="8" operator="greaterThan">
      <formula>4</formula>
    </cfRule>
  </conditionalFormatting>
  <conditionalFormatting sqref="E87:E91">
    <cfRule type="cellIs" dxfId="321" priority="7" operator="greaterThan">
      <formula>2</formula>
    </cfRule>
  </conditionalFormatting>
  <conditionalFormatting sqref="E97:E99">
    <cfRule type="cellIs" dxfId="320" priority="5" operator="equal">
      <formula>0</formula>
    </cfRule>
    <cfRule type="cellIs" dxfId="319" priority="6" operator="between">
      <formula>2</formula>
      <formula>4</formula>
    </cfRule>
  </conditionalFormatting>
  <conditionalFormatting sqref="E100:E101">
    <cfRule type="cellIs" dxfId="318" priority="4" operator="greaterThan">
      <formula>2</formula>
    </cfRule>
  </conditionalFormatting>
  <conditionalFormatting sqref="E102:E103">
    <cfRule type="cellIs" dxfId="317" priority="3" operator="greaterThan">
      <formula>40</formula>
    </cfRule>
  </conditionalFormatting>
  <conditionalFormatting sqref="E104">
    <cfRule type="cellIs" dxfId="316" priority="2" operator="greaterThan">
      <formula>60</formula>
    </cfRule>
  </conditionalFormatting>
  <conditionalFormatting sqref="E61">
    <cfRule type="cellIs" dxfId="315" priority="1" operator="between">
      <formula>4</formula>
      <formula>20</formula>
    </cfRule>
  </conditionalFormatting>
  <dataValidations count="5">
    <dataValidation type="list" allowBlank="1" showInputMessage="1" showErrorMessage="1" sqref="H5:I5">
      <formula1>"Ativo,Afastado"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C5:E5">
      <formula1>"Artes Visuais, Música, Teatro"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/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/>
      <c r="D3" s="243"/>
      <c r="E3" s="243"/>
      <c r="F3" s="244" t="s">
        <v>2</v>
      </c>
      <c r="G3" s="241"/>
      <c r="H3" s="242"/>
      <c r="I3" s="245"/>
    </row>
    <row r="4" spans="1:9" ht="18" customHeight="1" x14ac:dyDescent="0.25">
      <c r="A4" s="240" t="s">
        <v>3</v>
      </c>
      <c r="B4" s="241"/>
      <c r="C4" s="246"/>
      <c r="D4" s="247"/>
      <c r="E4" s="247"/>
      <c r="F4" s="244" t="s">
        <v>4</v>
      </c>
      <c r="G4" s="241"/>
      <c r="H4" s="242"/>
      <c r="I4" s="245"/>
    </row>
    <row r="5" spans="1:9" ht="18" customHeight="1" x14ac:dyDescent="0.25">
      <c r="A5" s="221" t="s">
        <v>161</v>
      </c>
      <c r="B5" s="222"/>
      <c r="C5" s="223"/>
      <c r="D5" s="224"/>
      <c r="E5" s="224"/>
      <c r="F5" s="225" t="s">
        <v>5</v>
      </c>
      <c r="G5" s="222"/>
      <c r="H5" s="226"/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3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4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</mergeCells>
  <conditionalFormatting sqref="E33 E75 E70">
    <cfRule type="cellIs" dxfId="314" priority="35" operator="greaterThan">
      <formula>12</formula>
    </cfRule>
  </conditionalFormatting>
  <conditionalFormatting sqref="E39:E47 E87 E82">
    <cfRule type="cellIs" dxfId="313" priority="34" operator="greaterThan">
      <formula>8</formula>
    </cfRule>
  </conditionalFormatting>
  <conditionalFormatting sqref="E66:E67">
    <cfRule type="cellIs" dxfId="312" priority="33" operator="equal">
      <formula>0</formula>
    </cfRule>
  </conditionalFormatting>
  <conditionalFormatting sqref="E66:E67">
    <cfRule type="cellIs" dxfId="311" priority="32" operator="between">
      <formula>2</formula>
      <formula>8</formula>
    </cfRule>
  </conditionalFormatting>
  <conditionalFormatting sqref="E80">
    <cfRule type="cellIs" dxfId="310" priority="30" operator="equal">
      <formula>0</formula>
    </cfRule>
    <cfRule type="cellIs" dxfId="309" priority="31" operator="equal">
      <formula>20</formula>
    </cfRule>
  </conditionalFormatting>
  <conditionalFormatting sqref="E9:E14">
    <cfRule type="cellIs" dxfId="308" priority="29" operator="between">
      <formula>8</formula>
      <formula>20</formula>
    </cfRule>
  </conditionalFormatting>
  <conditionalFormatting sqref="E15:E16">
    <cfRule type="cellIs" dxfId="307" priority="28" operator="greaterThan">
      <formula>20</formula>
    </cfRule>
  </conditionalFormatting>
  <conditionalFormatting sqref="E17:E21">
    <cfRule type="cellIs" dxfId="306" priority="26" operator="equal">
      <formula>0</formula>
    </cfRule>
    <cfRule type="cellIs" dxfId="305" priority="27" operator="between">
      <formula>2</formula>
      <formula>8</formula>
    </cfRule>
  </conditionalFormatting>
  <conditionalFormatting sqref="E22:E23">
    <cfRule type="cellIs" dxfId="304" priority="24" operator="equal">
      <formula>0</formula>
    </cfRule>
    <cfRule type="cellIs" dxfId="303" priority="25" operator="between">
      <formula>2</formula>
      <formula>8</formula>
    </cfRule>
  </conditionalFormatting>
  <conditionalFormatting sqref="E24:E25">
    <cfRule type="cellIs" dxfId="302" priority="23" operator="greaterThan">
      <formula>20</formula>
    </cfRule>
  </conditionalFormatting>
  <conditionalFormatting sqref="E26:E27">
    <cfRule type="cellIs" dxfId="301" priority="21" operator="equal">
      <formula>0</formula>
    </cfRule>
    <cfRule type="cellIs" dxfId="300" priority="22" operator="between">
      <formula>8</formula>
      <formula>20</formula>
    </cfRule>
  </conditionalFormatting>
  <conditionalFormatting sqref="E28:E30">
    <cfRule type="cellIs" dxfId="299" priority="19" operator="equal">
      <formula>0</formula>
    </cfRule>
    <cfRule type="cellIs" dxfId="298" priority="20" operator="between">
      <formula>4</formula>
      <formula>20</formula>
    </cfRule>
  </conditionalFormatting>
  <conditionalFormatting sqref="E31:E32">
    <cfRule type="cellIs" dxfId="297" priority="18" operator="greaterThan">
      <formula>8</formula>
    </cfRule>
  </conditionalFormatting>
  <conditionalFormatting sqref="E37:E38">
    <cfRule type="cellIs" dxfId="296" priority="17" operator="greaterThan">
      <formula>12</formula>
    </cfRule>
  </conditionalFormatting>
  <conditionalFormatting sqref="E49:E51">
    <cfRule type="cellIs" dxfId="295" priority="15" operator="equal">
      <formula>0</formula>
    </cfRule>
    <cfRule type="cellIs" dxfId="294" priority="16" operator="between">
      <formula>4</formula>
      <formula>20</formula>
    </cfRule>
  </conditionalFormatting>
  <conditionalFormatting sqref="E52:E54">
    <cfRule type="cellIs" dxfId="293" priority="13" operator="equal">
      <formula>0</formula>
    </cfRule>
    <cfRule type="cellIs" dxfId="292" priority="14" operator="between">
      <formula>4</formula>
      <formula>8</formula>
    </cfRule>
  </conditionalFormatting>
  <conditionalFormatting sqref="E55:E56">
    <cfRule type="cellIs" dxfId="291" priority="11" operator="equal">
      <formula>0</formula>
    </cfRule>
    <cfRule type="cellIs" dxfId="290" priority="12" operator="between">
      <formula>2</formula>
      <formula>8</formula>
    </cfRule>
  </conditionalFormatting>
  <conditionalFormatting sqref="E57:E58">
    <cfRule type="cellIs" dxfId="289" priority="9" operator="equal">
      <formula>0</formula>
    </cfRule>
    <cfRule type="cellIs" dxfId="288" priority="10" operator="between">
      <formula>2</formula>
      <formula>8</formula>
    </cfRule>
  </conditionalFormatting>
  <conditionalFormatting sqref="E82:E86">
    <cfRule type="cellIs" dxfId="287" priority="8" operator="greaterThan">
      <formula>4</formula>
    </cfRule>
  </conditionalFormatting>
  <conditionalFormatting sqref="E87:E91">
    <cfRule type="cellIs" dxfId="286" priority="7" operator="greaterThan">
      <formula>2</formula>
    </cfRule>
  </conditionalFormatting>
  <conditionalFormatting sqref="E97:E99">
    <cfRule type="cellIs" dxfId="285" priority="5" operator="equal">
      <formula>0</formula>
    </cfRule>
    <cfRule type="cellIs" dxfId="284" priority="6" operator="between">
      <formula>2</formula>
      <formula>4</formula>
    </cfRule>
  </conditionalFormatting>
  <conditionalFormatting sqref="E100:E101">
    <cfRule type="cellIs" dxfId="283" priority="4" operator="greaterThan">
      <formula>2</formula>
    </cfRule>
  </conditionalFormatting>
  <conditionalFormatting sqref="E102:E103">
    <cfRule type="cellIs" dxfId="282" priority="3" operator="greaterThan">
      <formula>40</formula>
    </cfRule>
  </conditionalFormatting>
  <conditionalFormatting sqref="E104">
    <cfRule type="cellIs" dxfId="281" priority="2" operator="greaterThan">
      <formula>60</formula>
    </cfRule>
  </conditionalFormatting>
  <conditionalFormatting sqref="E61">
    <cfRule type="cellIs" dxfId="280" priority="1" operator="between">
      <formula>4</formula>
      <formula>20</formula>
    </cfRule>
  </conditionalFormatting>
  <dataValidations count="5">
    <dataValidation type="list" allowBlank="1" showInputMessage="1" showErrorMessage="1" sqref="C5:E5">
      <formula1>"Artes Visuais, Música, Teatro"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5:I5">
      <formula1>"Ativo,Afastado"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/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/>
      <c r="D3" s="243"/>
      <c r="E3" s="243"/>
      <c r="F3" s="244" t="s">
        <v>2</v>
      </c>
      <c r="G3" s="241"/>
      <c r="H3" s="242"/>
      <c r="I3" s="245"/>
    </row>
    <row r="4" spans="1:9" ht="18" customHeight="1" x14ac:dyDescent="0.25">
      <c r="A4" s="240" t="s">
        <v>3</v>
      </c>
      <c r="B4" s="241"/>
      <c r="C4" s="246"/>
      <c r="D4" s="247"/>
      <c r="E4" s="247"/>
      <c r="F4" s="244" t="s">
        <v>4</v>
      </c>
      <c r="G4" s="241"/>
      <c r="H4" s="242"/>
      <c r="I4" s="245"/>
    </row>
    <row r="5" spans="1:9" ht="18" customHeight="1" x14ac:dyDescent="0.25">
      <c r="A5" s="221" t="s">
        <v>161</v>
      </c>
      <c r="B5" s="222"/>
      <c r="C5" s="223"/>
      <c r="D5" s="224"/>
      <c r="E5" s="224"/>
      <c r="F5" s="225" t="s">
        <v>5</v>
      </c>
      <c r="G5" s="222"/>
      <c r="H5" s="226"/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3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4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</mergeCells>
  <conditionalFormatting sqref="E33 E75 E70">
    <cfRule type="cellIs" dxfId="279" priority="35" operator="greaterThan">
      <formula>12</formula>
    </cfRule>
  </conditionalFormatting>
  <conditionalFormatting sqref="E39:E47 E87 E82">
    <cfRule type="cellIs" dxfId="278" priority="34" operator="greaterThan">
      <formula>8</formula>
    </cfRule>
  </conditionalFormatting>
  <conditionalFormatting sqref="E66:E67">
    <cfRule type="cellIs" dxfId="277" priority="33" operator="equal">
      <formula>0</formula>
    </cfRule>
  </conditionalFormatting>
  <conditionalFormatting sqref="E66:E67">
    <cfRule type="cellIs" dxfId="276" priority="32" operator="between">
      <formula>2</formula>
      <formula>8</formula>
    </cfRule>
  </conditionalFormatting>
  <conditionalFormatting sqref="E80">
    <cfRule type="cellIs" dxfId="275" priority="30" operator="equal">
      <formula>0</formula>
    </cfRule>
    <cfRule type="cellIs" dxfId="274" priority="31" operator="equal">
      <formula>20</formula>
    </cfRule>
  </conditionalFormatting>
  <conditionalFormatting sqref="E9:E14">
    <cfRule type="cellIs" dxfId="273" priority="29" operator="between">
      <formula>8</formula>
      <formula>20</formula>
    </cfRule>
  </conditionalFormatting>
  <conditionalFormatting sqref="E15:E16">
    <cfRule type="cellIs" dxfId="272" priority="28" operator="greaterThan">
      <formula>20</formula>
    </cfRule>
  </conditionalFormatting>
  <conditionalFormatting sqref="E17:E21">
    <cfRule type="cellIs" dxfId="271" priority="26" operator="equal">
      <formula>0</formula>
    </cfRule>
    <cfRule type="cellIs" dxfId="270" priority="27" operator="between">
      <formula>2</formula>
      <formula>8</formula>
    </cfRule>
  </conditionalFormatting>
  <conditionalFormatting sqref="E22:E23">
    <cfRule type="cellIs" dxfId="269" priority="24" operator="equal">
      <formula>0</formula>
    </cfRule>
    <cfRule type="cellIs" dxfId="268" priority="25" operator="between">
      <formula>2</formula>
      <formula>8</formula>
    </cfRule>
  </conditionalFormatting>
  <conditionalFormatting sqref="E24:E25">
    <cfRule type="cellIs" dxfId="267" priority="23" operator="greaterThan">
      <formula>20</formula>
    </cfRule>
  </conditionalFormatting>
  <conditionalFormatting sqref="E26:E27">
    <cfRule type="cellIs" dxfId="266" priority="21" operator="equal">
      <formula>0</formula>
    </cfRule>
    <cfRule type="cellIs" dxfId="265" priority="22" operator="between">
      <formula>8</formula>
      <formula>20</formula>
    </cfRule>
  </conditionalFormatting>
  <conditionalFormatting sqref="E28:E30">
    <cfRule type="cellIs" dxfId="264" priority="19" operator="equal">
      <formula>0</formula>
    </cfRule>
    <cfRule type="cellIs" dxfId="263" priority="20" operator="between">
      <formula>4</formula>
      <formula>20</formula>
    </cfRule>
  </conditionalFormatting>
  <conditionalFormatting sqref="E31:E32">
    <cfRule type="cellIs" dxfId="262" priority="18" operator="greaterThan">
      <formula>8</formula>
    </cfRule>
  </conditionalFormatting>
  <conditionalFormatting sqref="E37:E38">
    <cfRule type="cellIs" dxfId="261" priority="17" operator="greaterThan">
      <formula>12</formula>
    </cfRule>
  </conditionalFormatting>
  <conditionalFormatting sqref="E49:E51">
    <cfRule type="cellIs" dxfId="260" priority="15" operator="equal">
      <formula>0</formula>
    </cfRule>
    <cfRule type="cellIs" dxfId="259" priority="16" operator="between">
      <formula>4</formula>
      <formula>20</formula>
    </cfRule>
  </conditionalFormatting>
  <conditionalFormatting sqref="E52:E54">
    <cfRule type="cellIs" dxfId="258" priority="13" operator="equal">
      <formula>0</formula>
    </cfRule>
    <cfRule type="cellIs" dxfId="257" priority="14" operator="between">
      <formula>4</formula>
      <formula>8</formula>
    </cfRule>
  </conditionalFormatting>
  <conditionalFormatting sqref="E55:E56">
    <cfRule type="cellIs" dxfId="256" priority="11" operator="equal">
      <formula>0</formula>
    </cfRule>
    <cfRule type="cellIs" dxfId="255" priority="12" operator="between">
      <formula>2</formula>
      <formula>8</formula>
    </cfRule>
  </conditionalFormatting>
  <conditionalFormatting sqref="E57:E58">
    <cfRule type="cellIs" dxfId="254" priority="9" operator="equal">
      <formula>0</formula>
    </cfRule>
    <cfRule type="cellIs" dxfId="253" priority="10" operator="between">
      <formula>2</formula>
      <formula>8</formula>
    </cfRule>
  </conditionalFormatting>
  <conditionalFormatting sqref="E82:E86">
    <cfRule type="cellIs" dxfId="252" priority="8" operator="greaterThan">
      <formula>4</formula>
    </cfRule>
  </conditionalFormatting>
  <conditionalFormatting sqref="E87:E91">
    <cfRule type="cellIs" dxfId="251" priority="7" operator="greaterThan">
      <formula>2</formula>
    </cfRule>
  </conditionalFormatting>
  <conditionalFormatting sqref="E97:E99">
    <cfRule type="cellIs" dxfId="250" priority="5" operator="equal">
      <formula>0</formula>
    </cfRule>
    <cfRule type="cellIs" dxfId="249" priority="6" operator="between">
      <formula>2</formula>
      <formula>4</formula>
    </cfRule>
  </conditionalFormatting>
  <conditionalFormatting sqref="E100:E101">
    <cfRule type="cellIs" dxfId="248" priority="4" operator="greaterThan">
      <formula>2</formula>
    </cfRule>
  </conditionalFormatting>
  <conditionalFormatting sqref="E102:E103">
    <cfRule type="cellIs" dxfId="247" priority="3" operator="greaterThan">
      <formula>40</formula>
    </cfRule>
  </conditionalFormatting>
  <conditionalFormatting sqref="E104">
    <cfRule type="cellIs" dxfId="246" priority="2" operator="greaterThan">
      <formula>60</formula>
    </cfRule>
  </conditionalFormatting>
  <conditionalFormatting sqref="E61">
    <cfRule type="cellIs" dxfId="245" priority="1" operator="between">
      <formula>4</formula>
      <formula>20</formula>
    </cfRule>
  </conditionalFormatting>
  <dataValidations count="5">
    <dataValidation type="list" allowBlank="1" showInputMessage="1" showErrorMessage="1" sqref="H5:I5">
      <formula1>"Ativo,Afastado"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C5:E5">
      <formula1>"Artes Visuais, Música, Teatro"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/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/>
      <c r="D3" s="243"/>
      <c r="E3" s="243"/>
      <c r="F3" s="244" t="s">
        <v>2</v>
      </c>
      <c r="G3" s="241"/>
      <c r="H3" s="242"/>
      <c r="I3" s="245"/>
    </row>
    <row r="4" spans="1:9" ht="18" customHeight="1" x14ac:dyDescent="0.25">
      <c r="A4" s="240" t="s">
        <v>3</v>
      </c>
      <c r="B4" s="241"/>
      <c r="C4" s="246"/>
      <c r="D4" s="247"/>
      <c r="E4" s="247"/>
      <c r="F4" s="244" t="s">
        <v>4</v>
      </c>
      <c r="G4" s="241"/>
      <c r="H4" s="242"/>
      <c r="I4" s="245"/>
    </row>
    <row r="5" spans="1:9" ht="18" customHeight="1" x14ac:dyDescent="0.25">
      <c r="A5" s="221" t="s">
        <v>161</v>
      </c>
      <c r="B5" s="222"/>
      <c r="C5" s="223"/>
      <c r="D5" s="224"/>
      <c r="E5" s="224"/>
      <c r="F5" s="225" t="s">
        <v>5</v>
      </c>
      <c r="G5" s="222"/>
      <c r="H5" s="226"/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3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4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</mergeCells>
  <conditionalFormatting sqref="E33 E75 E70">
    <cfRule type="cellIs" dxfId="244" priority="35" operator="greaterThan">
      <formula>12</formula>
    </cfRule>
  </conditionalFormatting>
  <conditionalFormatting sqref="E39:E47 E87 E82">
    <cfRule type="cellIs" dxfId="243" priority="34" operator="greaterThan">
      <formula>8</formula>
    </cfRule>
  </conditionalFormatting>
  <conditionalFormatting sqref="E66:E67">
    <cfRule type="cellIs" dxfId="242" priority="33" operator="equal">
      <formula>0</formula>
    </cfRule>
  </conditionalFormatting>
  <conditionalFormatting sqref="E66:E67">
    <cfRule type="cellIs" dxfId="241" priority="32" operator="between">
      <formula>2</formula>
      <formula>8</formula>
    </cfRule>
  </conditionalFormatting>
  <conditionalFormatting sqref="E80">
    <cfRule type="cellIs" dxfId="240" priority="30" operator="equal">
      <formula>0</formula>
    </cfRule>
    <cfRule type="cellIs" dxfId="239" priority="31" operator="equal">
      <formula>20</formula>
    </cfRule>
  </conditionalFormatting>
  <conditionalFormatting sqref="E9:E14">
    <cfRule type="cellIs" dxfId="238" priority="29" operator="between">
      <formula>8</formula>
      <formula>20</formula>
    </cfRule>
  </conditionalFormatting>
  <conditionalFormatting sqref="E15:E16">
    <cfRule type="cellIs" dxfId="237" priority="28" operator="greaterThan">
      <formula>20</formula>
    </cfRule>
  </conditionalFormatting>
  <conditionalFormatting sqref="E17:E21">
    <cfRule type="cellIs" dxfId="236" priority="26" operator="equal">
      <formula>0</formula>
    </cfRule>
    <cfRule type="cellIs" dxfId="235" priority="27" operator="between">
      <formula>2</formula>
      <formula>8</formula>
    </cfRule>
  </conditionalFormatting>
  <conditionalFormatting sqref="E22:E23">
    <cfRule type="cellIs" dxfId="234" priority="24" operator="equal">
      <formula>0</formula>
    </cfRule>
    <cfRule type="cellIs" dxfId="233" priority="25" operator="between">
      <formula>2</formula>
      <formula>8</formula>
    </cfRule>
  </conditionalFormatting>
  <conditionalFormatting sqref="E24:E25">
    <cfRule type="cellIs" dxfId="232" priority="23" operator="greaterThan">
      <formula>20</formula>
    </cfRule>
  </conditionalFormatting>
  <conditionalFormatting sqref="E26:E27">
    <cfRule type="cellIs" dxfId="231" priority="21" operator="equal">
      <formula>0</formula>
    </cfRule>
    <cfRule type="cellIs" dxfId="230" priority="22" operator="between">
      <formula>8</formula>
      <formula>20</formula>
    </cfRule>
  </conditionalFormatting>
  <conditionalFormatting sqref="E28:E30">
    <cfRule type="cellIs" dxfId="229" priority="19" operator="equal">
      <formula>0</formula>
    </cfRule>
    <cfRule type="cellIs" dxfId="228" priority="20" operator="between">
      <formula>4</formula>
      <formula>20</formula>
    </cfRule>
  </conditionalFormatting>
  <conditionalFormatting sqref="E31:E32">
    <cfRule type="cellIs" dxfId="227" priority="18" operator="greaterThan">
      <formula>8</formula>
    </cfRule>
  </conditionalFormatting>
  <conditionalFormatting sqref="E37:E38">
    <cfRule type="cellIs" dxfId="226" priority="17" operator="greaterThan">
      <formula>12</formula>
    </cfRule>
  </conditionalFormatting>
  <conditionalFormatting sqref="E49:E51">
    <cfRule type="cellIs" dxfId="225" priority="15" operator="equal">
      <formula>0</formula>
    </cfRule>
    <cfRule type="cellIs" dxfId="224" priority="16" operator="between">
      <formula>4</formula>
      <formula>20</formula>
    </cfRule>
  </conditionalFormatting>
  <conditionalFormatting sqref="E52:E54">
    <cfRule type="cellIs" dxfId="223" priority="13" operator="equal">
      <formula>0</formula>
    </cfRule>
    <cfRule type="cellIs" dxfId="222" priority="14" operator="between">
      <formula>4</formula>
      <formula>8</formula>
    </cfRule>
  </conditionalFormatting>
  <conditionalFormatting sqref="E55:E56">
    <cfRule type="cellIs" dxfId="221" priority="11" operator="equal">
      <formula>0</formula>
    </cfRule>
    <cfRule type="cellIs" dxfId="220" priority="12" operator="between">
      <formula>2</formula>
      <formula>8</formula>
    </cfRule>
  </conditionalFormatting>
  <conditionalFormatting sqref="E57:E58">
    <cfRule type="cellIs" dxfId="219" priority="9" operator="equal">
      <formula>0</formula>
    </cfRule>
    <cfRule type="cellIs" dxfId="218" priority="10" operator="between">
      <formula>2</formula>
      <formula>8</formula>
    </cfRule>
  </conditionalFormatting>
  <conditionalFormatting sqref="E82:E86">
    <cfRule type="cellIs" dxfId="217" priority="8" operator="greaterThan">
      <formula>4</formula>
    </cfRule>
  </conditionalFormatting>
  <conditionalFormatting sqref="E87:E91">
    <cfRule type="cellIs" dxfId="216" priority="7" operator="greaterThan">
      <formula>2</formula>
    </cfRule>
  </conditionalFormatting>
  <conditionalFormatting sqref="E97:E99">
    <cfRule type="cellIs" dxfId="215" priority="5" operator="equal">
      <formula>0</formula>
    </cfRule>
    <cfRule type="cellIs" dxfId="214" priority="6" operator="between">
      <formula>2</formula>
      <formula>4</formula>
    </cfRule>
  </conditionalFormatting>
  <conditionalFormatting sqref="E100:E101">
    <cfRule type="cellIs" dxfId="213" priority="4" operator="greaterThan">
      <formula>2</formula>
    </cfRule>
  </conditionalFormatting>
  <conditionalFormatting sqref="E102:E103">
    <cfRule type="cellIs" dxfId="212" priority="3" operator="greaterThan">
      <formula>40</formula>
    </cfRule>
  </conditionalFormatting>
  <conditionalFormatting sqref="E104">
    <cfRule type="cellIs" dxfId="211" priority="2" operator="greaterThan">
      <formula>60</formula>
    </cfRule>
  </conditionalFormatting>
  <conditionalFormatting sqref="E61">
    <cfRule type="cellIs" dxfId="210" priority="1" operator="between">
      <formula>4</formula>
      <formula>20</formula>
    </cfRule>
  </conditionalFormatting>
  <dataValidations count="5">
    <dataValidation type="list" allowBlank="1" showInputMessage="1" showErrorMessage="1" sqref="C5:E5">
      <formula1>"Artes Visuais, Música, Teatro"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5:I5">
      <formula1>"Ativo,Afastado"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/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/>
      <c r="D3" s="243"/>
      <c r="E3" s="243"/>
      <c r="F3" s="244" t="s">
        <v>2</v>
      </c>
      <c r="G3" s="241"/>
      <c r="H3" s="242"/>
      <c r="I3" s="245"/>
    </row>
    <row r="4" spans="1:9" ht="18" customHeight="1" x14ac:dyDescent="0.25">
      <c r="A4" s="240" t="s">
        <v>3</v>
      </c>
      <c r="B4" s="241"/>
      <c r="C4" s="246"/>
      <c r="D4" s="247"/>
      <c r="E4" s="247"/>
      <c r="F4" s="244" t="s">
        <v>4</v>
      </c>
      <c r="G4" s="241"/>
      <c r="H4" s="242"/>
      <c r="I4" s="245"/>
    </row>
    <row r="5" spans="1:9" ht="18" customHeight="1" x14ac:dyDescent="0.25">
      <c r="A5" s="221" t="s">
        <v>161</v>
      </c>
      <c r="B5" s="222"/>
      <c r="C5" s="223"/>
      <c r="D5" s="224"/>
      <c r="E5" s="224"/>
      <c r="F5" s="225" t="s">
        <v>5</v>
      </c>
      <c r="G5" s="222"/>
      <c r="H5" s="226"/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3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4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</mergeCells>
  <conditionalFormatting sqref="E33 E75 E70">
    <cfRule type="cellIs" dxfId="209" priority="35" operator="greaterThan">
      <formula>12</formula>
    </cfRule>
  </conditionalFormatting>
  <conditionalFormatting sqref="E39:E47 E87 E82">
    <cfRule type="cellIs" dxfId="208" priority="34" operator="greaterThan">
      <formula>8</formula>
    </cfRule>
  </conditionalFormatting>
  <conditionalFormatting sqref="E66:E67">
    <cfRule type="cellIs" dxfId="207" priority="33" operator="equal">
      <formula>0</formula>
    </cfRule>
  </conditionalFormatting>
  <conditionalFormatting sqref="E66:E67">
    <cfRule type="cellIs" dxfId="206" priority="32" operator="between">
      <formula>2</formula>
      <formula>8</formula>
    </cfRule>
  </conditionalFormatting>
  <conditionalFormatting sqref="E80">
    <cfRule type="cellIs" dxfId="205" priority="30" operator="equal">
      <formula>0</formula>
    </cfRule>
    <cfRule type="cellIs" dxfId="204" priority="31" operator="equal">
      <formula>20</formula>
    </cfRule>
  </conditionalFormatting>
  <conditionalFormatting sqref="E9:E14">
    <cfRule type="cellIs" dxfId="203" priority="29" operator="between">
      <formula>8</formula>
      <formula>20</formula>
    </cfRule>
  </conditionalFormatting>
  <conditionalFormatting sqref="E15:E16">
    <cfRule type="cellIs" dxfId="202" priority="28" operator="greaterThan">
      <formula>20</formula>
    </cfRule>
  </conditionalFormatting>
  <conditionalFormatting sqref="E17:E21">
    <cfRule type="cellIs" dxfId="201" priority="26" operator="equal">
      <formula>0</formula>
    </cfRule>
    <cfRule type="cellIs" dxfId="200" priority="27" operator="between">
      <formula>2</formula>
      <formula>8</formula>
    </cfRule>
  </conditionalFormatting>
  <conditionalFormatting sqref="E22:E23">
    <cfRule type="cellIs" dxfId="199" priority="24" operator="equal">
      <formula>0</formula>
    </cfRule>
    <cfRule type="cellIs" dxfId="198" priority="25" operator="between">
      <formula>2</formula>
      <formula>8</formula>
    </cfRule>
  </conditionalFormatting>
  <conditionalFormatting sqref="E24:E25">
    <cfRule type="cellIs" dxfId="197" priority="23" operator="greaterThan">
      <formula>20</formula>
    </cfRule>
  </conditionalFormatting>
  <conditionalFormatting sqref="E26:E27">
    <cfRule type="cellIs" dxfId="196" priority="21" operator="equal">
      <formula>0</formula>
    </cfRule>
    <cfRule type="cellIs" dxfId="195" priority="22" operator="between">
      <formula>8</formula>
      <formula>20</formula>
    </cfRule>
  </conditionalFormatting>
  <conditionalFormatting sqref="E28:E30">
    <cfRule type="cellIs" dxfId="194" priority="19" operator="equal">
      <formula>0</formula>
    </cfRule>
    <cfRule type="cellIs" dxfId="193" priority="20" operator="between">
      <formula>4</formula>
      <formula>20</formula>
    </cfRule>
  </conditionalFormatting>
  <conditionalFormatting sqref="E31:E32">
    <cfRule type="cellIs" dxfId="192" priority="18" operator="greaterThan">
      <formula>8</formula>
    </cfRule>
  </conditionalFormatting>
  <conditionalFormatting sqref="E37:E38">
    <cfRule type="cellIs" dxfId="191" priority="17" operator="greaterThan">
      <formula>12</formula>
    </cfRule>
  </conditionalFormatting>
  <conditionalFormatting sqref="E49:E51">
    <cfRule type="cellIs" dxfId="190" priority="15" operator="equal">
      <formula>0</formula>
    </cfRule>
    <cfRule type="cellIs" dxfId="189" priority="16" operator="between">
      <formula>4</formula>
      <formula>20</formula>
    </cfRule>
  </conditionalFormatting>
  <conditionalFormatting sqref="E52:E54">
    <cfRule type="cellIs" dxfId="188" priority="13" operator="equal">
      <formula>0</formula>
    </cfRule>
    <cfRule type="cellIs" dxfId="187" priority="14" operator="between">
      <formula>4</formula>
      <formula>8</formula>
    </cfRule>
  </conditionalFormatting>
  <conditionalFormatting sqref="E55:E56">
    <cfRule type="cellIs" dxfId="186" priority="11" operator="equal">
      <formula>0</formula>
    </cfRule>
    <cfRule type="cellIs" dxfId="185" priority="12" operator="between">
      <formula>2</formula>
      <formula>8</formula>
    </cfRule>
  </conditionalFormatting>
  <conditionalFormatting sqref="E57:E58">
    <cfRule type="cellIs" dxfId="184" priority="9" operator="equal">
      <formula>0</formula>
    </cfRule>
    <cfRule type="cellIs" dxfId="183" priority="10" operator="between">
      <formula>2</formula>
      <formula>8</formula>
    </cfRule>
  </conditionalFormatting>
  <conditionalFormatting sqref="E82:E86">
    <cfRule type="cellIs" dxfId="182" priority="8" operator="greaterThan">
      <formula>4</formula>
    </cfRule>
  </conditionalFormatting>
  <conditionalFormatting sqref="E87:E91">
    <cfRule type="cellIs" dxfId="181" priority="7" operator="greaterThan">
      <formula>2</formula>
    </cfRule>
  </conditionalFormatting>
  <conditionalFormatting sqref="E97:E99">
    <cfRule type="cellIs" dxfId="180" priority="5" operator="equal">
      <formula>0</formula>
    </cfRule>
    <cfRule type="cellIs" dxfId="179" priority="6" operator="between">
      <formula>2</formula>
      <formula>4</formula>
    </cfRule>
  </conditionalFormatting>
  <conditionalFormatting sqref="E100:E101">
    <cfRule type="cellIs" dxfId="178" priority="4" operator="greaterThan">
      <formula>2</formula>
    </cfRule>
  </conditionalFormatting>
  <conditionalFormatting sqref="E102:E103">
    <cfRule type="cellIs" dxfId="177" priority="3" operator="greaterThan">
      <formula>40</formula>
    </cfRule>
  </conditionalFormatting>
  <conditionalFormatting sqref="E104">
    <cfRule type="cellIs" dxfId="176" priority="2" operator="greaterThan">
      <formula>60</formula>
    </cfRule>
  </conditionalFormatting>
  <conditionalFormatting sqref="E61">
    <cfRule type="cellIs" dxfId="175" priority="1" operator="between">
      <formula>4</formula>
      <formula>20</formula>
    </cfRule>
  </conditionalFormatting>
  <dataValidations count="5">
    <dataValidation type="list" allowBlank="1" showInputMessage="1" showErrorMessage="1" sqref="H5:I5">
      <formula1>"Ativo,Afastado"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C5:E5">
      <formula1>"Artes Visuais, Música, Teatro"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/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/>
      <c r="D3" s="243"/>
      <c r="E3" s="243"/>
      <c r="F3" s="244" t="s">
        <v>2</v>
      </c>
      <c r="G3" s="241"/>
      <c r="H3" s="242"/>
      <c r="I3" s="245"/>
    </row>
    <row r="4" spans="1:9" ht="18" customHeight="1" x14ac:dyDescent="0.25">
      <c r="A4" s="240" t="s">
        <v>3</v>
      </c>
      <c r="B4" s="241"/>
      <c r="C4" s="246"/>
      <c r="D4" s="247"/>
      <c r="E4" s="247"/>
      <c r="F4" s="244" t="s">
        <v>4</v>
      </c>
      <c r="G4" s="241"/>
      <c r="H4" s="242"/>
      <c r="I4" s="245"/>
    </row>
    <row r="5" spans="1:9" ht="18" customHeight="1" x14ac:dyDescent="0.25">
      <c r="A5" s="221" t="s">
        <v>161</v>
      </c>
      <c r="B5" s="222"/>
      <c r="C5" s="223"/>
      <c r="D5" s="224"/>
      <c r="E5" s="224"/>
      <c r="F5" s="225" t="s">
        <v>5</v>
      </c>
      <c r="G5" s="222"/>
      <c r="H5" s="226"/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3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4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</mergeCells>
  <conditionalFormatting sqref="E33 E75 E70">
    <cfRule type="cellIs" dxfId="174" priority="35" operator="greaterThan">
      <formula>12</formula>
    </cfRule>
  </conditionalFormatting>
  <conditionalFormatting sqref="E39:E47 E87 E82">
    <cfRule type="cellIs" dxfId="173" priority="34" operator="greaterThan">
      <formula>8</formula>
    </cfRule>
  </conditionalFormatting>
  <conditionalFormatting sqref="E66:E67">
    <cfRule type="cellIs" dxfId="172" priority="33" operator="equal">
      <formula>0</formula>
    </cfRule>
  </conditionalFormatting>
  <conditionalFormatting sqref="E66:E67">
    <cfRule type="cellIs" dxfId="171" priority="32" operator="between">
      <formula>2</formula>
      <formula>8</formula>
    </cfRule>
  </conditionalFormatting>
  <conditionalFormatting sqref="E80">
    <cfRule type="cellIs" dxfId="170" priority="30" operator="equal">
      <formula>0</formula>
    </cfRule>
    <cfRule type="cellIs" dxfId="169" priority="31" operator="equal">
      <formula>20</formula>
    </cfRule>
  </conditionalFormatting>
  <conditionalFormatting sqref="E9:E14">
    <cfRule type="cellIs" dxfId="168" priority="29" operator="between">
      <formula>8</formula>
      <formula>20</formula>
    </cfRule>
  </conditionalFormatting>
  <conditionalFormatting sqref="E15:E16">
    <cfRule type="cellIs" dxfId="167" priority="28" operator="greaterThan">
      <formula>20</formula>
    </cfRule>
  </conditionalFormatting>
  <conditionalFormatting sqref="E17:E21">
    <cfRule type="cellIs" dxfId="166" priority="26" operator="equal">
      <formula>0</formula>
    </cfRule>
    <cfRule type="cellIs" dxfId="165" priority="27" operator="between">
      <formula>2</formula>
      <formula>8</formula>
    </cfRule>
  </conditionalFormatting>
  <conditionalFormatting sqref="E22:E23">
    <cfRule type="cellIs" dxfId="164" priority="24" operator="equal">
      <formula>0</formula>
    </cfRule>
    <cfRule type="cellIs" dxfId="163" priority="25" operator="between">
      <formula>2</formula>
      <formula>8</formula>
    </cfRule>
  </conditionalFormatting>
  <conditionalFormatting sqref="E24:E25">
    <cfRule type="cellIs" dxfId="162" priority="23" operator="greaterThan">
      <formula>20</formula>
    </cfRule>
  </conditionalFormatting>
  <conditionalFormatting sqref="E26:E27">
    <cfRule type="cellIs" dxfId="161" priority="21" operator="equal">
      <formula>0</formula>
    </cfRule>
    <cfRule type="cellIs" dxfId="160" priority="22" operator="between">
      <formula>8</formula>
      <formula>20</formula>
    </cfRule>
  </conditionalFormatting>
  <conditionalFormatting sqref="E28:E30">
    <cfRule type="cellIs" dxfId="159" priority="19" operator="equal">
      <formula>0</formula>
    </cfRule>
    <cfRule type="cellIs" dxfId="158" priority="20" operator="between">
      <formula>4</formula>
      <formula>20</formula>
    </cfRule>
  </conditionalFormatting>
  <conditionalFormatting sqref="E31:E32">
    <cfRule type="cellIs" dxfId="157" priority="18" operator="greaterThan">
      <formula>8</formula>
    </cfRule>
  </conditionalFormatting>
  <conditionalFormatting sqref="E37:E38">
    <cfRule type="cellIs" dxfId="156" priority="17" operator="greaterThan">
      <formula>12</formula>
    </cfRule>
  </conditionalFormatting>
  <conditionalFormatting sqref="E49:E51">
    <cfRule type="cellIs" dxfId="155" priority="15" operator="equal">
      <formula>0</formula>
    </cfRule>
    <cfRule type="cellIs" dxfId="154" priority="16" operator="between">
      <formula>4</formula>
      <formula>20</formula>
    </cfRule>
  </conditionalFormatting>
  <conditionalFormatting sqref="E52:E54">
    <cfRule type="cellIs" dxfId="153" priority="13" operator="equal">
      <formula>0</formula>
    </cfRule>
    <cfRule type="cellIs" dxfId="152" priority="14" operator="between">
      <formula>4</formula>
      <formula>8</formula>
    </cfRule>
  </conditionalFormatting>
  <conditionalFormatting sqref="E55:E56">
    <cfRule type="cellIs" dxfId="151" priority="11" operator="equal">
      <formula>0</formula>
    </cfRule>
    <cfRule type="cellIs" dxfId="150" priority="12" operator="between">
      <formula>2</formula>
      <formula>8</formula>
    </cfRule>
  </conditionalFormatting>
  <conditionalFormatting sqref="E57:E58">
    <cfRule type="cellIs" dxfId="149" priority="9" operator="equal">
      <formula>0</formula>
    </cfRule>
    <cfRule type="cellIs" dxfId="148" priority="10" operator="between">
      <formula>2</formula>
      <formula>8</formula>
    </cfRule>
  </conditionalFormatting>
  <conditionalFormatting sqref="E82:E86">
    <cfRule type="cellIs" dxfId="147" priority="8" operator="greaterThan">
      <formula>4</formula>
    </cfRule>
  </conditionalFormatting>
  <conditionalFormatting sqref="E87:E91">
    <cfRule type="cellIs" dxfId="146" priority="7" operator="greaterThan">
      <formula>2</formula>
    </cfRule>
  </conditionalFormatting>
  <conditionalFormatting sqref="E97:E99">
    <cfRule type="cellIs" dxfId="145" priority="5" operator="equal">
      <formula>0</formula>
    </cfRule>
    <cfRule type="cellIs" dxfId="144" priority="6" operator="between">
      <formula>2</formula>
      <formula>4</formula>
    </cfRule>
  </conditionalFormatting>
  <conditionalFormatting sqref="E100:E101">
    <cfRule type="cellIs" dxfId="143" priority="4" operator="greaterThan">
      <formula>2</formula>
    </cfRule>
  </conditionalFormatting>
  <conditionalFormatting sqref="E102:E103">
    <cfRule type="cellIs" dxfId="142" priority="3" operator="greaterThan">
      <formula>40</formula>
    </cfRule>
  </conditionalFormatting>
  <conditionalFormatting sqref="E104">
    <cfRule type="cellIs" dxfId="141" priority="2" operator="greaterThan">
      <formula>60</formula>
    </cfRule>
  </conditionalFormatting>
  <conditionalFormatting sqref="E61">
    <cfRule type="cellIs" dxfId="140" priority="1" operator="between">
      <formula>4</formula>
      <formula>20</formula>
    </cfRule>
  </conditionalFormatting>
  <dataValidations count="5">
    <dataValidation type="list" allowBlank="1" showInputMessage="1" showErrorMessage="1" sqref="C5:E5">
      <formula1>"Artes Visuais, Música, Teatro"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5:I5">
      <formula1>"Ativo,Afastado"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/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/>
      <c r="D3" s="243"/>
      <c r="E3" s="243"/>
      <c r="F3" s="244" t="s">
        <v>2</v>
      </c>
      <c r="G3" s="241"/>
      <c r="H3" s="242"/>
      <c r="I3" s="245"/>
    </row>
    <row r="4" spans="1:9" ht="18" customHeight="1" x14ac:dyDescent="0.25">
      <c r="A4" s="240" t="s">
        <v>3</v>
      </c>
      <c r="B4" s="241"/>
      <c r="C4" s="246"/>
      <c r="D4" s="247"/>
      <c r="E4" s="247"/>
      <c r="F4" s="244" t="s">
        <v>4</v>
      </c>
      <c r="G4" s="241"/>
      <c r="H4" s="242"/>
      <c r="I4" s="245"/>
    </row>
    <row r="5" spans="1:9" ht="18" customHeight="1" x14ac:dyDescent="0.25">
      <c r="A5" s="221" t="s">
        <v>161</v>
      </c>
      <c r="B5" s="222"/>
      <c r="C5" s="223"/>
      <c r="D5" s="224"/>
      <c r="E5" s="224"/>
      <c r="F5" s="225" t="s">
        <v>5</v>
      </c>
      <c r="G5" s="222"/>
      <c r="H5" s="226"/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3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4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</mergeCells>
  <conditionalFormatting sqref="E33 E75 E70">
    <cfRule type="cellIs" dxfId="139" priority="35" operator="greaterThan">
      <formula>12</formula>
    </cfRule>
  </conditionalFormatting>
  <conditionalFormatting sqref="E39:E47 E87 E82">
    <cfRule type="cellIs" dxfId="138" priority="34" operator="greaterThan">
      <formula>8</formula>
    </cfRule>
  </conditionalFormatting>
  <conditionalFormatting sqref="E66:E67">
    <cfRule type="cellIs" dxfId="137" priority="33" operator="equal">
      <formula>0</formula>
    </cfRule>
  </conditionalFormatting>
  <conditionalFormatting sqref="E66:E67">
    <cfRule type="cellIs" dxfId="136" priority="32" operator="between">
      <formula>2</formula>
      <formula>8</formula>
    </cfRule>
  </conditionalFormatting>
  <conditionalFormatting sqref="E80">
    <cfRule type="cellIs" dxfId="135" priority="30" operator="equal">
      <formula>0</formula>
    </cfRule>
    <cfRule type="cellIs" dxfId="134" priority="31" operator="equal">
      <formula>20</formula>
    </cfRule>
  </conditionalFormatting>
  <conditionalFormatting sqref="E9:E14">
    <cfRule type="cellIs" dxfId="133" priority="29" operator="between">
      <formula>8</formula>
      <formula>20</formula>
    </cfRule>
  </conditionalFormatting>
  <conditionalFormatting sqref="E15:E16">
    <cfRule type="cellIs" dxfId="132" priority="28" operator="greaterThan">
      <formula>20</formula>
    </cfRule>
  </conditionalFormatting>
  <conditionalFormatting sqref="E17:E21">
    <cfRule type="cellIs" dxfId="131" priority="26" operator="equal">
      <formula>0</formula>
    </cfRule>
    <cfRule type="cellIs" dxfId="130" priority="27" operator="between">
      <formula>2</formula>
      <formula>8</formula>
    </cfRule>
  </conditionalFormatting>
  <conditionalFormatting sqref="E22:E23">
    <cfRule type="cellIs" dxfId="129" priority="24" operator="equal">
      <formula>0</formula>
    </cfRule>
    <cfRule type="cellIs" dxfId="128" priority="25" operator="between">
      <formula>2</formula>
      <formula>8</formula>
    </cfRule>
  </conditionalFormatting>
  <conditionalFormatting sqref="E24:E25">
    <cfRule type="cellIs" dxfId="127" priority="23" operator="greaterThan">
      <formula>20</formula>
    </cfRule>
  </conditionalFormatting>
  <conditionalFormatting sqref="E26:E27">
    <cfRule type="cellIs" dxfId="126" priority="21" operator="equal">
      <formula>0</formula>
    </cfRule>
    <cfRule type="cellIs" dxfId="125" priority="22" operator="between">
      <formula>8</formula>
      <formula>20</formula>
    </cfRule>
  </conditionalFormatting>
  <conditionalFormatting sqref="E28:E30">
    <cfRule type="cellIs" dxfId="124" priority="19" operator="equal">
      <formula>0</formula>
    </cfRule>
    <cfRule type="cellIs" dxfId="123" priority="20" operator="between">
      <formula>4</formula>
      <formula>20</formula>
    </cfRule>
  </conditionalFormatting>
  <conditionalFormatting sqref="E31:E32">
    <cfRule type="cellIs" dxfId="122" priority="18" operator="greaterThan">
      <formula>8</formula>
    </cfRule>
  </conditionalFormatting>
  <conditionalFormatting sqref="E37:E38">
    <cfRule type="cellIs" dxfId="121" priority="17" operator="greaterThan">
      <formula>12</formula>
    </cfRule>
  </conditionalFormatting>
  <conditionalFormatting sqref="E49:E51">
    <cfRule type="cellIs" dxfId="120" priority="15" operator="equal">
      <formula>0</formula>
    </cfRule>
    <cfRule type="cellIs" dxfId="119" priority="16" operator="between">
      <formula>4</formula>
      <formula>20</formula>
    </cfRule>
  </conditionalFormatting>
  <conditionalFormatting sqref="E52:E54">
    <cfRule type="cellIs" dxfId="118" priority="13" operator="equal">
      <formula>0</formula>
    </cfRule>
    <cfRule type="cellIs" dxfId="117" priority="14" operator="between">
      <formula>4</formula>
      <formula>8</formula>
    </cfRule>
  </conditionalFormatting>
  <conditionalFormatting sqref="E55:E56">
    <cfRule type="cellIs" dxfId="116" priority="11" operator="equal">
      <formula>0</formula>
    </cfRule>
    <cfRule type="cellIs" dxfId="115" priority="12" operator="between">
      <formula>2</formula>
      <formula>8</formula>
    </cfRule>
  </conditionalFormatting>
  <conditionalFormatting sqref="E57:E58">
    <cfRule type="cellIs" dxfId="114" priority="9" operator="equal">
      <formula>0</formula>
    </cfRule>
    <cfRule type="cellIs" dxfId="113" priority="10" operator="between">
      <formula>2</formula>
      <formula>8</formula>
    </cfRule>
  </conditionalFormatting>
  <conditionalFormatting sqref="E82:E86">
    <cfRule type="cellIs" dxfId="112" priority="8" operator="greaterThan">
      <formula>4</formula>
    </cfRule>
  </conditionalFormatting>
  <conditionalFormatting sqref="E87:E91">
    <cfRule type="cellIs" dxfId="111" priority="7" operator="greaterThan">
      <formula>2</formula>
    </cfRule>
  </conditionalFormatting>
  <conditionalFormatting sqref="E97:E99">
    <cfRule type="cellIs" dxfId="110" priority="5" operator="equal">
      <formula>0</formula>
    </cfRule>
    <cfRule type="cellIs" dxfId="109" priority="6" operator="between">
      <formula>2</formula>
      <formula>4</formula>
    </cfRule>
  </conditionalFormatting>
  <conditionalFormatting sqref="E100:E101">
    <cfRule type="cellIs" dxfId="108" priority="4" operator="greaterThan">
      <formula>2</formula>
    </cfRule>
  </conditionalFormatting>
  <conditionalFormatting sqref="E102:E103">
    <cfRule type="cellIs" dxfId="107" priority="3" operator="greaterThan">
      <formula>40</formula>
    </cfRule>
  </conditionalFormatting>
  <conditionalFormatting sqref="E104">
    <cfRule type="cellIs" dxfId="106" priority="2" operator="greaterThan">
      <formula>60</formula>
    </cfRule>
  </conditionalFormatting>
  <conditionalFormatting sqref="E61">
    <cfRule type="cellIs" dxfId="105" priority="1" operator="between">
      <formula>4</formula>
      <formula>20</formula>
    </cfRule>
  </conditionalFormatting>
  <dataValidations count="5">
    <dataValidation type="list" allowBlank="1" showInputMessage="1" showErrorMessage="1" sqref="H5:I5">
      <formula1>"Ativo,Afastado"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C5:E5">
      <formula1>"Artes Visuais, Música, Teatro"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/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/>
      <c r="D3" s="243"/>
      <c r="E3" s="243"/>
      <c r="F3" s="244" t="s">
        <v>2</v>
      </c>
      <c r="G3" s="241"/>
      <c r="H3" s="242"/>
      <c r="I3" s="245"/>
    </row>
    <row r="4" spans="1:9" ht="18" customHeight="1" x14ac:dyDescent="0.25">
      <c r="A4" s="240" t="s">
        <v>3</v>
      </c>
      <c r="B4" s="241"/>
      <c r="C4" s="246"/>
      <c r="D4" s="247"/>
      <c r="E4" s="247"/>
      <c r="F4" s="244" t="s">
        <v>4</v>
      </c>
      <c r="G4" s="241"/>
      <c r="H4" s="242"/>
      <c r="I4" s="245"/>
    </row>
    <row r="5" spans="1:9" ht="18" customHeight="1" x14ac:dyDescent="0.25">
      <c r="A5" s="221" t="s">
        <v>161</v>
      </c>
      <c r="B5" s="222"/>
      <c r="C5" s="223"/>
      <c r="D5" s="224"/>
      <c r="E5" s="224"/>
      <c r="F5" s="225" t="s">
        <v>5</v>
      </c>
      <c r="G5" s="222"/>
      <c r="H5" s="226"/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3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4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</mergeCells>
  <conditionalFormatting sqref="E33 E75 E70">
    <cfRule type="cellIs" dxfId="104" priority="35" operator="greaterThan">
      <formula>12</formula>
    </cfRule>
  </conditionalFormatting>
  <conditionalFormatting sqref="E39:E47 E87 E82">
    <cfRule type="cellIs" dxfId="103" priority="34" operator="greaterThan">
      <formula>8</formula>
    </cfRule>
  </conditionalFormatting>
  <conditionalFormatting sqref="E66:E67">
    <cfRule type="cellIs" dxfId="102" priority="33" operator="equal">
      <formula>0</formula>
    </cfRule>
  </conditionalFormatting>
  <conditionalFormatting sqref="E66:E67">
    <cfRule type="cellIs" dxfId="101" priority="32" operator="between">
      <formula>2</formula>
      <formula>8</formula>
    </cfRule>
  </conditionalFormatting>
  <conditionalFormatting sqref="E80">
    <cfRule type="cellIs" dxfId="100" priority="30" operator="equal">
      <formula>0</formula>
    </cfRule>
    <cfRule type="cellIs" dxfId="99" priority="31" operator="equal">
      <formula>20</formula>
    </cfRule>
  </conditionalFormatting>
  <conditionalFormatting sqref="E9:E14">
    <cfRule type="cellIs" dxfId="98" priority="29" operator="between">
      <formula>8</formula>
      <formula>20</formula>
    </cfRule>
  </conditionalFormatting>
  <conditionalFormatting sqref="E15:E16">
    <cfRule type="cellIs" dxfId="97" priority="28" operator="greaterThan">
      <formula>20</formula>
    </cfRule>
  </conditionalFormatting>
  <conditionalFormatting sqref="E17:E21">
    <cfRule type="cellIs" dxfId="96" priority="26" operator="equal">
      <formula>0</formula>
    </cfRule>
    <cfRule type="cellIs" dxfId="95" priority="27" operator="between">
      <formula>2</formula>
      <formula>8</formula>
    </cfRule>
  </conditionalFormatting>
  <conditionalFormatting sqref="E22:E23">
    <cfRule type="cellIs" dxfId="94" priority="24" operator="equal">
      <formula>0</formula>
    </cfRule>
    <cfRule type="cellIs" dxfId="93" priority="25" operator="between">
      <formula>2</formula>
      <formula>8</formula>
    </cfRule>
  </conditionalFormatting>
  <conditionalFormatting sqref="E24:E25">
    <cfRule type="cellIs" dxfId="92" priority="23" operator="greaterThan">
      <formula>20</formula>
    </cfRule>
  </conditionalFormatting>
  <conditionalFormatting sqref="E26:E27">
    <cfRule type="cellIs" dxfId="91" priority="21" operator="equal">
      <formula>0</formula>
    </cfRule>
    <cfRule type="cellIs" dxfId="90" priority="22" operator="between">
      <formula>8</formula>
      <formula>20</formula>
    </cfRule>
  </conditionalFormatting>
  <conditionalFormatting sqref="E28:E30">
    <cfRule type="cellIs" dxfId="89" priority="19" operator="equal">
      <formula>0</formula>
    </cfRule>
    <cfRule type="cellIs" dxfId="88" priority="20" operator="between">
      <formula>4</formula>
      <formula>20</formula>
    </cfRule>
  </conditionalFormatting>
  <conditionalFormatting sqref="E31:E32">
    <cfRule type="cellIs" dxfId="87" priority="18" operator="greaterThan">
      <formula>8</formula>
    </cfRule>
  </conditionalFormatting>
  <conditionalFormatting sqref="E37:E38">
    <cfRule type="cellIs" dxfId="86" priority="17" operator="greaterThan">
      <formula>12</formula>
    </cfRule>
  </conditionalFormatting>
  <conditionalFormatting sqref="E49:E51">
    <cfRule type="cellIs" dxfId="85" priority="15" operator="equal">
      <formula>0</formula>
    </cfRule>
    <cfRule type="cellIs" dxfId="84" priority="16" operator="between">
      <formula>4</formula>
      <formula>20</formula>
    </cfRule>
  </conditionalFormatting>
  <conditionalFormatting sqref="E52:E54">
    <cfRule type="cellIs" dxfId="83" priority="13" operator="equal">
      <formula>0</formula>
    </cfRule>
    <cfRule type="cellIs" dxfId="82" priority="14" operator="between">
      <formula>4</formula>
      <formula>8</formula>
    </cfRule>
  </conditionalFormatting>
  <conditionalFormatting sqref="E55:E56">
    <cfRule type="cellIs" dxfId="81" priority="11" operator="equal">
      <formula>0</formula>
    </cfRule>
    <cfRule type="cellIs" dxfId="80" priority="12" operator="between">
      <formula>2</formula>
      <formula>8</formula>
    </cfRule>
  </conditionalFormatting>
  <conditionalFormatting sqref="E57:E58">
    <cfRule type="cellIs" dxfId="79" priority="9" operator="equal">
      <formula>0</formula>
    </cfRule>
    <cfRule type="cellIs" dxfId="78" priority="10" operator="between">
      <formula>2</formula>
      <formula>8</formula>
    </cfRule>
  </conditionalFormatting>
  <conditionalFormatting sqref="E82:E86">
    <cfRule type="cellIs" dxfId="77" priority="8" operator="greaterThan">
      <formula>4</formula>
    </cfRule>
  </conditionalFormatting>
  <conditionalFormatting sqref="E87:E91">
    <cfRule type="cellIs" dxfId="76" priority="7" operator="greaterThan">
      <formula>2</formula>
    </cfRule>
  </conditionalFormatting>
  <conditionalFormatting sqref="E97:E99">
    <cfRule type="cellIs" dxfId="75" priority="5" operator="equal">
      <formula>0</formula>
    </cfRule>
    <cfRule type="cellIs" dxfId="74" priority="6" operator="between">
      <formula>2</formula>
      <formula>4</formula>
    </cfRule>
  </conditionalFormatting>
  <conditionalFormatting sqref="E100:E101">
    <cfRule type="cellIs" dxfId="73" priority="4" operator="greaterThan">
      <formula>2</formula>
    </cfRule>
  </conditionalFormatting>
  <conditionalFormatting sqref="E102:E103">
    <cfRule type="cellIs" dxfId="72" priority="3" operator="greaterThan">
      <formula>40</formula>
    </cfRule>
  </conditionalFormatting>
  <conditionalFormatting sqref="E104">
    <cfRule type="cellIs" dxfId="71" priority="2" operator="greaterThan">
      <formula>60</formula>
    </cfRule>
  </conditionalFormatting>
  <conditionalFormatting sqref="E61">
    <cfRule type="cellIs" dxfId="70" priority="1" operator="between">
      <formula>4</formula>
      <formula>20</formula>
    </cfRule>
  </conditionalFormatting>
  <dataValidations count="5">
    <dataValidation type="list" allowBlank="1" showInputMessage="1" showErrorMessage="1" sqref="C5:E5">
      <formula1>"Artes Visuais, Música, Teatro"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5:I5">
      <formula1>"Ativo,Afastado"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 t="s">
        <v>178</v>
      </c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 t="s">
        <v>164</v>
      </c>
      <c r="D3" s="243"/>
      <c r="E3" s="243"/>
      <c r="F3" s="244" t="s">
        <v>2</v>
      </c>
      <c r="G3" s="241"/>
      <c r="H3" s="242" t="s">
        <v>165</v>
      </c>
      <c r="I3" s="245"/>
    </row>
    <row r="4" spans="1:9" ht="18" customHeight="1" x14ac:dyDescent="0.25">
      <c r="A4" s="240" t="s">
        <v>3</v>
      </c>
      <c r="B4" s="241"/>
      <c r="C4" s="246">
        <v>1104871</v>
      </c>
      <c r="D4" s="247"/>
      <c r="E4" s="247"/>
      <c r="F4" s="244" t="s">
        <v>4</v>
      </c>
      <c r="G4" s="241"/>
      <c r="H4" s="242" t="s">
        <v>167</v>
      </c>
      <c r="I4" s="245"/>
    </row>
    <row r="5" spans="1:9" ht="18" customHeight="1" x14ac:dyDescent="0.25">
      <c r="A5" s="221" t="s">
        <v>161</v>
      </c>
      <c r="B5" s="222"/>
      <c r="C5" s="223" t="s">
        <v>171</v>
      </c>
      <c r="D5" s="224"/>
      <c r="E5" s="224"/>
      <c r="F5" s="225" t="s">
        <v>5</v>
      </c>
      <c r="G5" s="222"/>
      <c r="H5" s="226" t="s">
        <v>168</v>
      </c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2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1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</mergeCells>
  <conditionalFormatting sqref="E33 E75 E70">
    <cfRule type="cellIs" dxfId="1640" priority="34" operator="greaterThan">
      <formula>12</formula>
    </cfRule>
  </conditionalFormatting>
  <conditionalFormatting sqref="E39:E47 E87 E82">
    <cfRule type="cellIs" dxfId="1639" priority="33" operator="greaterThan">
      <formula>8</formula>
    </cfRule>
  </conditionalFormatting>
  <conditionalFormatting sqref="E66:E67 E61">
    <cfRule type="cellIs" dxfId="1638" priority="31" operator="between">
      <formula>4</formula>
      <formula>20</formula>
    </cfRule>
  </conditionalFormatting>
  <conditionalFormatting sqref="E80">
    <cfRule type="cellIs" dxfId="1637" priority="29" operator="equal">
      <formula>0</formula>
    </cfRule>
    <cfRule type="cellIs" dxfId="1636" priority="30" operator="equal">
      <formula>20</formula>
    </cfRule>
  </conditionalFormatting>
  <conditionalFormatting sqref="E9:E14">
    <cfRule type="cellIs" dxfId="1635" priority="28" operator="between">
      <formula>8</formula>
      <formula>20</formula>
    </cfRule>
  </conditionalFormatting>
  <conditionalFormatting sqref="E15:E16">
    <cfRule type="cellIs" dxfId="1634" priority="27" operator="greaterThan">
      <formula>20</formula>
    </cfRule>
  </conditionalFormatting>
  <conditionalFormatting sqref="E17:E21">
    <cfRule type="cellIs" dxfId="1633" priority="25" operator="equal">
      <formula>0</formula>
    </cfRule>
    <cfRule type="cellIs" dxfId="1632" priority="26" operator="between">
      <formula>2</formula>
      <formula>8</formula>
    </cfRule>
  </conditionalFormatting>
  <conditionalFormatting sqref="E22:E23">
    <cfRule type="cellIs" dxfId="1631" priority="23" operator="equal">
      <formula>0</formula>
    </cfRule>
    <cfRule type="cellIs" dxfId="1630" priority="24" operator="between">
      <formula>2</formula>
      <formula>8</formula>
    </cfRule>
  </conditionalFormatting>
  <conditionalFormatting sqref="E24:E25">
    <cfRule type="cellIs" dxfId="1629" priority="22" operator="greaterThan">
      <formula>20</formula>
    </cfRule>
  </conditionalFormatting>
  <conditionalFormatting sqref="E26:E27">
    <cfRule type="cellIs" dxfId="1628" priority="20" operator="equal">
      <formula>0</formula>
    </cfRule>
    <cfRule type="cellIs" dxfId="1627" priority="21" operator="between">
      <formula>8</formula>
      <formula>20</formula>
    </cfRule>
  </conditionalFormatting>
  <conditionalFormatting sqref="E28:E30">
    <cfRule type="cellIs" dxfId="1626" priority="18" operator="equal">
      <formula>0</formula>
    </cfRule>
    <cfRule type="cellIs" dxfId="1625" priority="19" operator="between">
      <formula>4</formula>
      <formula>20</formula>
    </cfRule>
  </conditionalFormatting>
  <conditionalFormatting sqref="E31:E32">
    <cfRule type="cellIs" dxfId="1624" priority="17" operator="greaterThan">
      <formula>8</formula>
    </cfRule>
  </conditionalFormatting>
  <conditionalFormatting sqref="E37:E38">
    <cfRule type="cellIs" dxfId="1623" priority="16" operator="greaterThan">
      <formula>12</formula>
    </cfRule>
  </conditionalFormatting>
  <conditionalFormatting sqref="E49:E51">
    <cfRule type="cellIs" dxfId="1622" priority="14" operator="equal">
      <formula>0</formula>
    </cfRule>
    <cfRule type="cellIs" dxfId="1621" priority="15" operator="between">
      <formula>4</formula>
      <formula>20</formula>
    </cfRule>
  </conditionalFormatting>
  <conditionalFormatting sqref="E52:E54">
    <cfRule type="cellIs" dxfId="1620" priority="12" operator="equal">
      <formula>0</formula>
    </cfRule>
    <cfRule type="cellIs" dxfId="1619" priority="13" operator="between">
      <formula>4</formula>
      <formula>8</formula>
    </cfRule>
  </conditionalFormatting>
  <conditionalFormatting sqref="E55:E56">
    <cfRule type="cellIs" dxfId="1618" priority="10" operator="equal">
      <formula>0</formula>
    </cfRule>
    <cfRule type="cellIs" dxfId="1617" priority="11" operator="between">
      <formula>2</formula>
      <formula>8</formula>
    </cfRule>
  </conditionalFormatting>
  <conditionalFormatting sqref="E57:E58">
    <cfRule type="cellIs" dxfId="1616" priority="8" operator="equal">
      <formula>0</formula>
    </cfRule>
    <cfRule type="cellIs" dxfId="1615" priority="9" operator="between">
      <formula>2</formula>
      <formula>8</formula>
    </cfRule>
  </conditionalFormatting>
  <conditionalFormatting sqref="E82:E86">
    <cfRule type="cellIs" dxfId="1614" priority="7" operator="greaterThan">
      <formula>4</formula>
    </cfRule>
  </conditionalFormatting>
  <conditionalFormatting sqref="E87:E91">
    <cfRule type="cellIs" dxfId="1613" priority="6" operator="greaterThan">
      <formula>2</formula>
    </cfRule>
  </conditionalFormatting>
  <conditionalFormatting sqref="E97:E99">
    <cfRule type="cellIs" dxfId="1612" priority="4" operator="equal">
      <formula>0</formula>
    </cfRule>
    <cfRule type="cellIs" dxfId="1611" priority="5" operator="between">
      <formula>2</formula>
      <formula>4</formula>
    </cfRule>
  </conditionalFormatting>
  <conditionalFormatting sqref="E100:E101">
    <cfRule type="cellIs" dxfId="1610" priority="3" operator="greaterThan">
      <formula>2</formula>
    </cfRule>
  </conditionalFormatting>
  <conditionalFormatting sqref="E102:E103">
    <cfRule type="cellIs" dxfId="1609" priority="2" operator="greaterThan">
      <formula>40</formula>
    </cfRule>
  </conditionalFormatting>
  <conditionalFormatting sqref="E104">
    <cfRule type="cellIs" dxfId="1608" priority="1" operator="greaterThan">
      <formula>60</formula>
    </cfRule>
  </conditionalFormatting>
  <dataValidations count="5">
    <dataValidation type="list" allowBlank="1" showInputMessage="1" showErrorMessage="1" sqref="C5:E5">
      <formula1>"Artes Visuais, Música, Teatro"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5:I5">
      <formula1>"Ativo,Afastado"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/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/>
      <c r="D3" s="243"/>
      <c r="E3" s="243"/>
      <c r="F3" s="244" t="s">
        <v>2</v>
      </c>
      <c r="G3" s="241"/>
      <c r="H3" s="242"/>
      <c r="I3" s="245"/>
    </row>
    <row r="4" spans="1:9" ht="18" customHeight="1" x14ac:dyDescent="0.25">
      <c r="A4" s="240" t="s">
        <v>3</v>
      </c>
      <c r="B4" s="241"/>
      <c r="C4" s="246"/>
      <c r="D4" s="247"/>
      <c r="E4" s="247"/>
      <c r="F4" s="244" t="s">
        <v>4</v>
      </c>
      <c r="G4" s="241"/>
      <c r="H4" s="242"/>
      <c r="I4" s="245"/>
    </row>
    <row r="5" spans="1:9" ht="18" customHeight="1" x14ac:dyDescent="0.25">
      <c r="A5" s="221" t="s">
        <v>161</v>
      </c>
      <c r="B5" s="222"/>
      <c r="C5" s="223"/>
      <c r="D5" s="224"/>
      <c r="E5" s="224"/>
      <c r="F5" s="225" t="s">
        <v>5</v>
      </c>
      <c r="G5" s="222"/>
      <c r="H5" s="226"/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3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4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</mergeCells>
  <conditionalFormatting sqref="E33 E75 E70">
    <cfRule type="cellIs" dxfId="69" priority="35" operator="greaterThan">
      <formula>12</formula>
    </cfRule>
  </conditionalFormatting>
  <conditionalFormatting sqref="E39:E47 E87 E82">
    <cfRule type="cellIs" dxfId="68" priority="34" operator="greaterThan">
      <formula>8</formula>
    </cfRule>
  </conditionalFormatting>
  <conditionalFormatting sqref="E66:E67">
    <cfRule type="cellIs" dxfId="67" priority="33" operator="equal">
      <formula>0</formula>
    </cfRule>
  </conditionalFormatting>
  <conditionalFormatting sqref="E66:E67">
    <cfRule type="cellIs" dxfId="66" priority="32" operator="between">
      <formula>2</formula>
      <formula>8</formula>
    </cfRule>
  </conditionalFormatting>
  <conditionalFormatting sqref="E80">
    <cfRule type="cellIs" dxfId="65" priority="30" operator="equal">
      <formula>0</formula>
    </cfRule>
    <cfRule type="cellIs" dxfId="64" priority="31" operator="equal">
      <formula>20</formula>
    </cfRule>
  </conditionalFormatting>
  <conditionalFormatting sqref="E9:E14">
    <cfRule type="cellIs" dxfId="63" priority="29" operator="between">
      <formula>8</formula>
      <formula>20</formula>
    </cfRule>
  </conditionalFormatting>
  <conditionalFormatting sqref="E15:E16">
    <cfRule type="cellIs" dxfId="62" priority="28" operator="greaterThan">
      <formula>20</formula>
    </cfRule>
  </conditionalFormatting>
  <conditionalFormatting sqref="E17:E21">
    <cfRule type="cellIs" dxfId="61" priority="26" operator="equal">
      <formula>0</formula>
    </cfRule>
    <cfRule type="cellIs" dxfId="60" priority="27" operator="between">
      <formula>2</formula>
      <formula>8</formula>
    </cfRule>
  </conditionalFormatting>
  <conditionalFormatting sqref="E22:E23">
    <cfRule type="cellIs" dxfId="59" priority="24" operator="equal">
      <formula>0</formula>
    </cfRule>
    <cfRule type="cellIs" dxfId="58" priority="25" operator="between">
      <formula>2</formula>
      <formula>8</formula>
    </cfRule>
  </conditionalFormatting>
  <conditionalFormatting sqref="E24:E25">
    <cfRule type="cellIs" dxfId="57" priority="23" operator="greaterThan">
      <formula>20</formula>
    </cfRule>
  </conditionalFormatting>
  <conditionalFormatting sqref="E26:E27">
    <cfRule type="cellIs" dxfId="56" priority="21" operator="equal">
      <formula>0</formula>
    </cfRule>
    <cfRule type="cellIs" dxfId="55" priority="22" operator="between">
      <formula>8</formula>
      <formula>20</formula>
    </cfRule>
  </conditionalFormatting>
  <conditionalFormatting sqref="E28:E30">
    <cfRule type="cellIs" dxfId="54" priority="19" operator="equal">
      <formula>0</formula>
    </cfRule>
    <cfRule type="cellIs" dxfId="53" priority="20" operator="between">
      <formula>4</formula>
      <formula>20</formula>
    </cfRule>
  </conditionalFormatting>
  <conditionalFormatting sqref="E31:E32">
    <cfRule type="cellIs" dxfId="52" priority="18" operator="greaterThan">
      <formula>8</formula>
    </cfRule>
  </conditionalFormatting>
  <conditionalFormatting sqref="E37:E38">
    <cfRule type="cellIs" dxfId="51" priority="17" operator="greaterThan">
      <formula>12</formula>
    </cfRule>
  </conditionalFormatting>
  <conditionalFormatting sqref="E49:E51">
    <cfRule type="cellIs" dxfId="50" priority="15" operator="equal">
      <formula>0</formula>
    </cfRule>
    <cfRule type="cellIs" dxfId="49" priority="16" operator="between">
      <formula>4</formula>
      <formula>20</formula>
    </cfRule>
  </conditionalFormatting>
  <conditionalFormatting sqref="E52:E54">
    <cfRule type="cellIs" dxfId="48" priority="13" operator="equal">
      <formula>0</formula>
    </cfRule>
    <cfRule type="cellIs" dxfId="47" priority="14" operator="between">
      <formula>4</formula>
      <formula>8</formula>
    </cfRule>
  </conditionalFormatting>
  <conditionalFormatting sqref="E55:E56">
    <cfRule type="cellIs" dxfId="46" priority="11" operator="equal">
      <formula>0</formula>
    </cfRule>
    <cfRule type="cellIs" dxfId="45" priority="12" operator="between">
      <formula>2</formula>
      <formula>8</formula>
    </cfRule>
  </conditionalFormatting>
  <conditionalFormatting sqref="E57:E58">
    <cfRule type="cellIs" dxfId="44" priority="9" operator="equal">
      <formula>0</formula>
    </cfRule>
    <cfRule type="cellIs" dxfId="43" priority="10" operator="between">
      <formula>2</formula>
      <formula>8</formula>
    </cfRule>
  </conditionalFormatting>
  <conditionalFormatting sqref="E82:E86">
    <cfRule type="cellIs" dxfId="42" priority="8" operator="greaterThan">
      <formula>4</formula>
    </cfRule>
  </conditionalFormatting>
  <conditionalFormatting sqref="E87:E91">
    <cfRule type="cellIs" dxfId="41" priority="7" operator="greaterThan">
      <formula>2</formula>
    </cfRule>
  </conditionalFormatting>
  <conditionalFormatting sqref="E97:E99">
    <cfRule type="cellIs" dxfId="40" priority="5" operator="equal">
      <formula>0</formula>
    </cfRule>
    <cfRule type="cellIs" dxfId="39" priority="6" operator="between">
      <formula>2</formula>
      <formula>4</formula>
    </cfRule>
  </conditionalFormatting>
  <conditionalFormatting sqref="E100:E101">
    <cfRule type="cellIs" dxfId="38" priority="4" operator="greaterThan">
      <formula>2</formula>
    </cfRule>
  </conditionalFormatting>
  <conditionalFormatting sqref="E102:E103">
    <cfRule type="cellIs" dxfId="37" priority="3" operator="greaterThan">
      <formula>40</formula>
    </cfRule>
  </conditionalFormatting>
  <conditionalFormatting sqref="E104">
    <cfRule type="cellIs" dxfId="36" priority="2" operator="greaterThan">
      <formula>60</formula>
    </cfRule>
  </conditionalFormatting>
  <conditionalFormatting sqref="E61">
    <cfRule type="cellIs" dxfId="35" priority="1" operator="between">
      <formula>4</formula>
      <formula>20</formula>
    </cfRule>
  </conditionalFormatting>
  <dataValidations count="5">
    <dataValidation type="list" allowBlank="1" showInputMessage="1" showErrorMessage="1" sqref="H5:I5">
      <formula1>"Ativo,Afastado"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C5:E5">
      <formula1>"Artes Visuais, Música, Teatro"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/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/>
      <c r="D3" s="243"/>
      <c r="E3" s="243"/>
      <c r="F3" s="244" t="s">
        <v>2</v>
      </c>
      <c r="G3" s="241"/>
      <c r="H3" s="242"/>
      <c r="I3" s="245"/>
    </row>
    <row r="4" spans="1:9" ht="18" customHeight="1" x14ac:dyDescent="0.25">
      <c r="A4" s="240" t="s">
        <v>3</v>
      </c>
      <c r="B4" s="241"/>
      <c r="C4" s="246"/>
      <c r="D4" s="247"/>
      <c r="E4" s="247"/>
      <c r="F4" s="244" t="s">
        <v>4</v>
      </c>
      <c r="G4" s="241"/>
      <c r="H4" s="242"/>
      <c r="I4" s="245"/>
    </row>
    <row r="5" spans="1:9" ht="18" customHeight="1" x14ac:dyDescent="0.25">
      <c r="A5" s="221" t="s">
        <v>161</v>
      </c>
      <c r="B5" s="222"/>
      <c r="C5" s="223"/>
      <c r="D5" s="224"/>
      <c r="E5" s="224"/>
      <c r="F5" s="225" t="s">
        <v>5</v>
      </c>
      <c r="G5" s="222"/>
      <c r="H5" s="226"/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3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4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</mergeCells>
  <conditionalFormatting sqref="E33 E75 E70">
    <cfRule type="cellIs" dxfId="34" priority="35" operator="greaterThan">
      <formula>12</formula>
    </cfRule>
  </conditionalFormatting>
  <conditionalFormatting sqref="E39:E47 E87 E82">
    <cfRule type="cellIs" dxfId="33" priority="34" operator="greaterThan">
      <formula>8</formula>
    </cfRule>
  </conditionalFormatting>
  <conditionalFormatting sqref="E66:E67">
    <cfRule type="cellIs" dxfId="32" priority="33" operator="equal">
      <formula>0</formula>
    </cfRule>
  </conditionalFormatting>
  <conditionalFormatting sqref="E66:E67">
    <cfRule type="cellIs" dxfId="31" priority="32" operator="between">
      <formula>2</formula>
      <formula>8</formula>
    </cfRule>
  </conditionalFormatting>
  <conditionalFormatting sqref="E80">
    <cfRule type="cellIs" dxfId="30" priority="30" operator="equal">
      <formula>0</formula>
    </cfRule>
    <cfRule type="cellIs" dxfId="29" priority="31" operator="equal">
      <formula>20</formula>
    </cfRule>
  </conditionalFormatting>
  <conditionalFormatting sqref="E9:E14">
    <cfRule type="cellIs" dxfId="28" priority="29" operator="between">
      <formula>8</formula>
      <formula>20</formula>
    </cfRule>
  </conditionalFormatting>
  <conditionalFormatting sqref="E15:E16">
    <cfRule type="cellIs" dxfId="27" priority="28" operator="greaterThan">
      <formula>20</formula>
    </cfRule>
  </conditionalFormatting>
  <conditionalFormatting sqref="E17:E21">
    <cfRule type="cellIs" dxfId="26" priority="26" operator="equal">
      <formula>0</formula>
    </cfRule>
    <cfRule type="cellIs" dxfId="25" priority="27" operator="between">
      <formula>2</formula>
      <formula>8</formula>
    </cfRule>
  </conditionalFormatting>
  <conditionalFormatting sqref="E22:E23">
    <cfRule type="cellIs" dxfId="24" priority="24" operator="equal">
      <formula>0</formula>
    </cfRule>
    <cfRule type="cellIs" dxfId="23" priority="25" operator="between">
      <formula>2</formula>
      <formula>8</formula>
    </cfRule>
  </conditionalFormatting>
  <conditionalFormatting sqref="E24:E25">
    <cfRule type="cellIs" dxfId="22" priority="23" operator="greaterThan">
      <formula>20</formula>
    </cfRule>
  </conditionalFormatting>
  <conditionalFormatting sqref="E26:E27">
    <cfRule type="cellIs" dxfId="21" priority="21" operator="equal">
      <formula>0</formula>
    </cfRule>
    <cfRule type="cellIs" dxfId="20" priority="22" operator="between">
      <formula>8</formula>
      <formula>20</formula>
    </cfRule>
  </conditionalFormatting>
  <conditionalFormatting sqref="E28:E30">
    <cfRule type="cellIs" dxfId="19" priority="19" operator="equal">
      <formula>0</formula>
    </cfRule>
    <cfRule type="cellIs" dxfId="18" priority="20" operator="between">
      <formula>4</formula>
      <formula>20</formula>
    </cfRule>
  </conditionalFormatting>
  <conditionalFormatting sqref="E31:E32">
    <cfRule type="cellIs" dxfId="17" priority="18" operator="greaterThan">
      <formula>8</formula>
    </cfRule>
  </conditionalFormatting>
  <conditionalFormatting sqref="E37:E38">
    <cfRule type="cellIs" dxfId="16" priority="17" operator="greaterThan">
      <formula>12</formula>
    </cfRule>
  </conditionalFormatting>
  <conditionalFormatting sqref="E49:E51">
    <cfRule type="cellIs" dxfId="15" priority="15" operator="equal">
      <formula>0</formula>
    </cfRule>
    <cfRule type="cellIs" dxfId="14" priority="16" operator="between">
      <formula>4</formula>
      <formula>20</formula>
    </cfRule>
  </conditionalFormatting>
  <conditionalFormatting sqref="E52:E54">
    <cfRule type="cellIs" dxfId="13" priority="13" operator="equal">
      <formula>0</formula>
    </cfRule>
    <cfRule type="cellIs" dxfId="12" priority="14" operator="between">
      <formula>4</formula>
      <formula>8</formula>
    </cfRule>
  </conditionalFormatting>
  <conditionalFormatting sqref="E55:E56">
    <cfRule type="cellIs" dxfId="11" priority="11" operator="equal">
      <formula>0</formula>
    </cfRule>
    <cfRule type="cellIs" dxfId="10" priority="12" operator="between">
      <formula>2</formula>
      <formula>8</formula>
    </cfRule>
  </conditionalFormatting>
  <conditionalFormatting sqref="E57:E58">
    <cfRule type="cellIs" dxfId="9" priority="9" operator="equal">
      <formula>0</formula>
    </cfRule>
    <cfRule type="cellIs" dxfId="8" priority="10" operator="between">
      <formula>2</formula>
      <formula>8</formula>
    </cfRule>
  </conditionalFormatting>
  <conditionalFormatting sqref="E82:E86">
    <cfRule type="cellIs" dxfId="7" priority="8" operator="greaterThan">
      <formula>4</formula>
    </cfRule>
  </conditionalFormatting>
  <conditionalFormatting sqref="E87:E91">
    <cfRule type="cellIs" dxfId="6" priority="7" operator="greaterThan">
      <formula>2</formula>
    </cfRule>
  </conditionalFormatting>
  <conditionalFormatting sqref="E97:E99">
    <cfRule type="cellIs" dxfId="5" priority="5" operator="equal">
      <formula>0</formula>
    </cfRule>
    <cfRule type="cellIs" dxfId="4" priority="6" operator="between">
      <formula>2</formula>
      <formula>4</formula>
    </cfRule>
  </conditionalFormatting>
  <conditionalFormatting sqref="E100:E101">
    <cfRule type="cellIs" dxfId="3" priority="4" operator="greaterThan">
      <formula>2</formula>
    </cfRule>
  </conditionalFormatting>
  <conditionalFormatting sqref="E102:E103">
    <cfRule type="cellIs" dxfId="2" priority="3" operator="greaterThan">
      <formula>40</formula>
    </cfRule>
  </conditionalFormatting>
  <conditionalFormatting sqref="E104">
    <cfRule type="cellIs" dxfId="1" priority="2" operator="greaterThan">
      <formula>60</formula>
    </cfRule>
  </conditionalFormatting>
  <conditionalFormatting sqref="E61">
    <cfRule type="cellIs" dxfId="0" priority="1" operator="between">
      <formula>4</formula>
      <formula>20</formula>
    </cfRule>
  </conditionalFormatting>
  <dataValidations count="5">
    <dataValidation type="list" allowBlank="1" showInputMessage="1" showErrorMessage="1" sqref="C5:E5">
      <formula1>"Artes Visuais, Música, Teatro"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5:I5">
      <formula1>"Ativo,Afastado"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 t="s">
        <v>179</v>
      </c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 t="s">
        <v>164</v>
      </c>
      <c r="D3" s="243"/>
      <c r="E3" s="243"/>
      <c r="F3" s="244" t="s">
        <v>2</v>
      </c>
      <c r="G3" s="241"/>
      <c r="H3" s="242" t="s">
        <v>165</v>
      </c>
      <c r="I3" s="245"/>
    </row>
    <row r="4" spans="1:9" ht="18" customHeight="1" x14ac:dyDescent="0.25">
      <c r="A4" s="240" t="s">
        <v>3</v>
      </c>
      <c r="B4" s="241"/>
      <c r="C4" s="246">
        <v>407120</v>
      </c>
      <c r="D4" s="247"/>
      <c r="E4" s="247"/>
      <c r="F4" s="244" t="s">
        <v>4</v>
      </c>
      <c r="G4" s="241"/>
      <c r="H4" s="242" t="s">
        <v>172</v>
      </c>
      <c r="I4" s="245"/>
    </row>
    <row r="5" spans="1:9" ht="18" customHeight="1" x14ac:dyDescent="0.25">
      <c r="A5" s="221" t="s">
        <v>161</v>
      </c>
      <c r="B5" s="222"/>
      <c r="C5" s="223" t="s">
        <v>166</v>
      </c>
      <c r="D5" s="224"/>
      <c r="E5" s="224"/>
      <c r="F5" s="225" t="s">
        <v>5</v>
      </c>
      <c r="G5" s="222"/>
      <c r="H5" s="226" t="s">
        <v>168</v>
      </c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52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1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</mergeCells>
  <conditionalFormatting sqref="E33 E75 E70">
    <cfRule type="cellIs" dxfId="1607" priority="46" operator="greaterThan">
      <formula>12</formula>
    </cfRule>
  </conditionalFormatting>
  <conditionalFormatting sqref="E39:E47 E87 E82">
    <cfRule type="cellIs" dxfId="1606" priority="45" operator="greaterThan">
      <formula>8</formula>
    </cfRule>
  </conditionalFormatting>
  <conditionalFormatting sqref="E66:E67 E61">
    <cfRule type="cellIs" dxfId="1605" priority="43" operator="between">
      <formula>4</formula>
      <formula>20</formula>
    </cfRule>
  </conditionalFormatting>
  <conditionalFormatting sqref="E80">
    <cfRule type="cellIs" dxfId="1604" priority="41" operator="equal">
      <formula>0</formula>
    </cfRule>
    <cfRule type="cellIs" dxfId="1603" priority="42" operator="equal">
      <formula>20</formula>
    </cfRule>
  </conditionalFormatting>
  <conditionalFormatting sqref="E37:E38">
    <cfRule type="cellIs" dxfId="1602" priority="28" operator="greaterThan">
      <formula>12</formula>
    </cfRule>
  </conditionalFormatting>
  <conditionalFormatting sqref="E49:E51">
    <cfRule type="cellIs" dxfId="1601" priority="26" operator="equal">
      <formula>0</formula>
    </cfRule>
    <cfRule type="cellIs" dxfId="1600" priority="27" operator="between">
      <formula>4</formula>
      <formula>20</formula>
    </cfRule>
  </conditionalFormatting>
  <conditionalFormatting sqref="E52:E54">
    <cfRule type="cellIs" dxfId="1599" priority="24" operator="equal">
      <formula>0</formula>
    </cfRule>
    <cfRule type="cellIs" dxfId="1598" priority="25" operator="between">
      <formula>4</formula>
      <formula>8</formula>
    </cfRule>
  </conditionalFormatting>
  <conditionalFormatting sqref="E55:E56">
    <cfRule type="cellIs" dxfId="1597" priority="22" operator="equal">
      <formula>0</formula>
    </cfRule>
    <cfRule type="cellIs" dxfId="1596" priority="23" operator="between">
      <formula>2</formula>
      <formula>8</formula>
    </cfRule>
  </conditionalFormatting>
  <conditionalFormatting sqref="E57:E58">
    <cfRule type="cellIs" dxfId="1595" priority="20" operator="equal">
      <formula>0</formula>
    </cfRule>
    <cfRule type="cellIs" dxfId="1594" priority="21" operator="between">
      <formula>2</formula>
      <formula>8</formula>
    </cfRule>
  </conditionalFormatting>
  <conditionalFormatting sqref="E82:E86">
    <cfRule type="cellIs" dxfId="1593" priority="19" operator="greaterThan">
      <formula>4</formula>
    </cfRule>
  </conditionalFormatting>
  <conditionalFormatting sqref="E87:E91">
    <cfRule type="cellIs" dxfId="1592" priority="18" operator="greaterThan">
      <formula>2</formula>
    </cfRule>
  </conditionalFormatting>
  <conditionalFormatting sqref="E97:E99">
    <cfRule type="cellIs" dxfId="1591" priority="16" operator="equal">
      <formula>0</formula>
    </cfRule>
    <cfRule type="cellIs" dxfId="1590" priority="17" operator="between">
      <formula>2</formula>
      <formula>4</formula>
    </cfRule>
  </conditionalFormatting>
  <conditionalFormatting sqref="E100:E101">
    <cfRule type="cellIs" dxfId="1589" priority="15" operator="greaterThan">
      <formula>2</formula>
    </cfRule>
  </conditionalFormatting>
  <conditionalFormatting sqref="E102:E103">
    <cfRule type="cellIs" dxfId="1588" priority="14" operator="greaterThan">
      <formula>40</formula>
    </cfRule>
  </conditionalFormatting>
  <conditionalFormatting sqref="E104">
    <cfRule type="cellIs" dxfId="1587" priority="13" operator="greaterThan">
      <formula>60</formula>
    </cfRule>
  </conditionalFormatting>
  <conditionalFormatting sqref="E9:E14">
    <cfRule type="cellIs" dxfId="1586" priority="12" operator="between">
      <formula>8</formula>
      <formula>20</formula>
    </cfRule>
  </conditionalFormatting>
  <conditionalFormatting sqref="E15:E16">
    <cfRule type="cellIs" dxfId="1585" priority="11" operator="greaterThan">
      <formula>20</formula>
    </cfRule>
  </conditionalFormatting>
  <conditionalFormatting sqref="E17:E21">
    <cfRule type="cellIs" dxfId="1584" priority="9" operator="equal">
      <formula>0</formula>
    </cfRule>
    <cfRule type="cellIs" dxfId="1583" priority="10" operator="between">
      <formula>2</formula>
      <formula>8</formula>
    </cfRule>
  </conditionalFormatting>
  <conditionalFormatting sqref="E22:E23">
    <cfRule type="cellIs" dxfId="1582" priority="7" operator="equal">
      <formula>0</formula>
    </cfRule>
    <cfRule type="cellIs" dxfId="1581" priority="8" operator="between">
      <formula>2</formula>
      <formula>8</formula>
    </cfRule>
  </conditionalFormatting>
  <conditionalFormatting sqref="E24:E25">
    <cfRule type="cellIs" dxfId="1580" priority="6" operator="greaterThan">
      <formula>20</formula>
    </cfRule>
  </conditionalFormatting>
  <conditionalFormatting sqref="E26:E27">
    <cfRule type="cellIs" dxfId="1579" priority="4" operator="equal">
      <formula>0</formula>
    </cfRule>
    <cfRule type="cellIs" dxfId="1578" priority="5" operator="between">
      <formula>8</formula>
      <formula>20</formula>
    </cfRule>
  </conditionalFormatting>
  <conditionalFormatting sqref="E28:E30">
    <cfRule type="cellIs" dxfId="1577" priority="2" operator="equal">
      <formula>0</formula>
    </cfRule>
    <cfRule type="cellIs" dxfId="1576" priority="3" operator="between">
      <formula>4</formula>
      <formula>20</formula>
    </cfRule>
  </conditionalFormatting>
  <conditionalFormatting sqref="E31:E32">
    <cfRule type="cellIs" dxfId="1575" priority="1" operator="greaterThan">
      <formula>8</formula>
    </cfRule>
  </conditionalFormatting>
  <dataValidations count="5">
    <dataValidation type="list" allowBlank="1" showInputMessage="1" showErrorMessage="1" sqref="H5:I5">
      <formula1>"Ativo,Afastado"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C5:E5">
      <formula1>"Artes Visuais, Música, Teatro"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 t="s">
        <v>180</v>
      </c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 t="s">
        <v>164</v>
      </c>
      <c r="D3" s="243"/>
      <c r="E3" s="243"/>
      <c r="F3" s="244" t="s">
        <v>2</v>
      </c>
      <c r="G3" s="241"/>
      <c r="H3" s="242" t="s">
        <v>181</v>
      </c>
      <c r="I3" s="245"/>
    </row>
    <row r="4" spans="1:9" ht="18" customHeight="1" x14ac:dyDescent="0.25">
      <c r="A4" s="240" t="s">
        <v>3</v>
      </c>
      <c r="B4" s="241"/>
      <c r="C4" s="246">
        <v>407573</v>
      </c>
      <c r="D4" s="247"/>
      <c r="E4" s="247"/>
      <c r="F4" s="244" t="s">
        <v>4</v>
      </c>
      <c r="G4" s="241"/>
      <c r="H4" s="242" t="s">
        <v>167</v>
      </c>
      <c r="I4" s="245"/>
    </row>
    <row r="5" spans="1:9" ht="18" customHeight="1" x14ac:dyDescent="0.25">
      <c r="A5" s="221" t="s">
        <v>161</v>
      </c>
      <c r="B5" s="222"/>
      <c r="C5" s="223" t="s">
        <v>176</v>
      </c>
      <c r="D5" s="224"/>
      <c r="E5" s="224"/>
      <c r="F5" s="225" t="s">
        <v>5</v>
      </c>
      <c r="G5" s="222"/>
      <c r="H5" s="226" t="s">
        <v>168</v>
      </c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2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1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</mergeCells>
  <conditionalFormatting sqref="E33 E75 E70">
    <cfRule type="cellIs" dxfId="1574" priority="37" operator="greaterThan">
      <formula>12</formula>
    </cfRule>
  </conditionalFormatting>
  <conditionalFormatting sqref="E39:E47 E87 E82">
    <cfRule type="cellIs" dxfId="1573" priority="36" operator="greaterThan">
      <formula>8</formula>
    </cfRule>
  </conditionalFormatting>
  <conditionalFormatting sqref="E66:E67">
    <cfRule type="cellIs" dxfId="1572" priority="35" operator="equal">
      <formula>0</formula>
    </cfRule>
  </conditionalFormatting>
  <conditionalFormatting sqref="E66:E67">
    <cfRule type="cellIs" dxfId="1571" priority="34" operator="between">
      <formula>2</formula>
      <formula>8</formula>
    </cfRule>
  </conditionalFormatting>
  <conditionalFormatting sqref="E80">
    <cfRule type="cellIs" dxfId="1570" priority="32" operator="equal">
      <formula>0</formula>
    </cfRule>
    <cfRule type="cellIs" dxfId="1569" priority="33" operator="equal">
      <formula>20</formula>
    </cfRule>
  </conditionalFormatting>
  <conditionalFormatting sqref="E9:E14">
    <cfRule type="cellIs" dxfId="1568" priority="31" operator="between">
      <formula>8</formula>
      <formula>20</formula>
    </cfRule>
  </conditionalFormatting>
  <conditionalFormatting sqref="E15:E16">
    <cfRule type="cellIs" dxfId="1567" priority="30" operator="greaterThan">
      <formula>20</formula>
    </cfRule>
  </conditionalFormatting>
  <conditionalFormatting sqref="E17:E21">
    <cfRule type="cellIs" dxfId="1566" priority="28" operator="equal">
      <formula>0</formula>
    </cfRule>
    <cfRule type="cellIs" dxfId="1565" priority="29" operator="between">
      <formula>2</formula>
      <formula>8</formula>
    </cfRule>
  </conditionalFormatting>
  <conditionalFormatting sqref="E22:E23">
    <cfRule type="cellIs" dxfId="1564" priority="26" operator="equal">
      <formula>0</formula>
    </cfRule>
    <cfRule type="cellIs" dxfId="1563" priority="27" operator="between">
      <formula>2</formula>
      <formula>8</formula>
    </cfRule>
  </conditionalFormatting>
  <conditionalFormatting sqref="E24:E25">
    <cfRule type="cellIs" dxfId="1562" priority="25" operator="greaterThan">
      <formula>20</formula>
    </cfRule>
  </conditionalFormatting>
  <conditionalFormatting sqref="E26:E27">
    <cfRule type="cellIs" dxfId="1561" priority="23" operator="equal">
      <formula>0</formula>
    </cfRule>
    <cfRule type="cellIs" dxfId="1560" priority="24" operator="between">
      <formula>8</formula>
      <formula>20</formula>
    </cfRule>
  </conditionalFormatting>
  <conditionalFormatting sqref="E28:E30">
    <cfRule type="cellIs" dxfId="1559" priority="21" operator="equal">
      <formula>0</formula>
    </cfRule>
    <cfRule type="cellIs" dxfId="1558" priority="22" operator="between">
      <formula>4</formula>
      <formula>20</formula>
    </cfRule>
  </conditionalFormatting>
  <conditionalFormatting sqref="E31:E32">
    <cfRule type="cellIs" dxfId="1557" priority="20" operator="greaterThan">
      <formula>8</formula>
    </cfRule>
  </conditionalFormatting>
  <conditionalFormatting sqref="E37:E38">
    <cfRule type="cellIs" dxfId="1556" priority="19" operator="greaterThan">
      <formula>12</formula>
    </cfRule>
  </conditionalFormatting>
  <conditionalFormatting sqref="E49:E51">
    <cfRule type="cellIs" dxfId="1555" priority="17" operator="equal">
      <formula>0</formula>
    </cfRule>
    <cfRule type="cellIs" dxfId="1554" priority="18" operator="between">
      <formula>4</formula>
      <formula>20</formula>
    </cfRule>
  </conditionalFormatting>
  <conditionalFormatting sqref="E52:E54">
    <cfRule type="cellIs" dxfId="1553" priority="15" operator="equal">
      <formula>0</formula>
    </cfRule>
    <cfRule type="cellIs" dxfId="1552" priority="16" operator="between">
      <formula>4</formula>
      <formula>8</formula>
    </cfRule>
  </conditionalFormatting>
  <conditionalFormatting sqref="E55:E56">
    <cfRule type="cellIs" dxfId="1551" priority="13" operator="equal">
      <formula>0</formula>
    </cfRule>
    <cfRule type="cellIs" dxfId="1550" priority="14" operator="between">
      <formula>2</formula>
      <formula>8</formula>
    </cfRule>
  </conditionalFormatting>
  <conditionalFormatting sqref="E57:E58">
    <cfRule type="cellIs" dxfId="1549" priority="11" operator="equal">
      <formula>0</formula>
    </cfRule>
    <cfRule type="cellIs" dxfId="1548" priority="12" operator="between">
      <formula>2</formula>
      <formula>8</formula>
    </cfRule>
  </conditionalFormatting>
  <conditionalFormatting sqref="E82:E86">
    <cfRule type="cellIs" dxfId="1547" priority="10" operator="greaterThan">
      <formula>4</formula>
    </cfRule>
  </conditionalFormatting>
  <conditionalFormatting sqref="E87:E91">
    <cfRule type="cellIs" dxfId="1546" priority="9" operator="greaterThan">
      <formula>2</formula>
    </cfRule>
  </conditionalFormatting>
  <conditionalFormatting sqref="E97:E99">
    <cfRule type="cellIs" dxfId="1545" priority="7" operator="equal">
      <formula>0</formula>
    </cfRule>
    <cfRule type="cellIs" dxfId="1544" priority="8" operator="between">
      <formula>2</formula>
      <formula>4</formula>
    </cfRule>
  </conditionalFormatting>
  <conditionalFormatting sqref="E100:E101">
    <cfRule type="cellIs" dxfId="1543" priority="6" operator="greaterThan">
      <formula>2</formula>
    </cfRule>
  </conditionalFormatting>
  <conditionalFormatting sqref="E102:E103">
    <cfRule type="cellIs" dxfId="1542" priority="5" operator="greaterThan">
      <formula>40</formula>
    </cfRule>
  </conditionalFormatting>
  <conditionalFormatting sqref="E104">
    <cfRule type="cellIs" dxfId="1541" priority="4" operator="greaterThan">
      <formula>60</formula>
    </cfRule>
  </conditionalFormatting>
  <conditionalFormatting sqref="E61">
    <cfRule type="cellIs" dxfId="1540" priority="1" operator="between">
      <formula>4</formula>
      <formula>20</formula>
    </cfRule>
  </conditionalFormatting>
  <dataValidations count="5">
    <dataValidation type="list" allowBlank="1" showInputMessage="1" showErrorMessage="1" sqref="C5:E5">
      <formula1>"Artes Visuais, Música, Teatro"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5:I5">
      <formula1>"Ativo,Afastado"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 t="s">
        <v>183</v>
      </c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 t="s">
        <v>170</v>
      </c>
      <c r="D3" s="243"/>
      <c r="E3" s="243"/>
      <c r="F3" s="244" t="s">
        <v>2</v>
      </c>
      <c r="G3" s="241"/>
      <c r="H3" s="242" t="s">
        <v>175</v>
      </c>
      <c r="I3" s="245"/>
    </row>
    <row r="4" spans="1:9" ht="18" customHeight="1" x14ac:dyDescent="0.25">
      <c r="A4" s="240" t="s">
        <v>3</v>
      </c>
      <c r="B4" s="241"/>
      <c r="C4" s="246">
        <v>2483402</v>
      </c>
      <c r="D4" s="247"/>
      <c r="E4" s="247"/>
      <c r="F4" s="244" t="s">
        <v>4</v>
      </c>
      <c r="G4" s="241"/>
      <c r="H4" s="242" t="s">
        <v>167</v>
      </c>
      <c r="I4" s="245"/>
    </row>
    <row r="5" spans="1:9" ht="18" customHeight="1" x14ac:dyDescent="0.25">
      <c r="A5" s="221" t="s">
        <v>161</v>
      </c>
      <c r="B5" s="222"/>
      <c r="C5" s="223" t="s">
        <v>176</v>
      </c>
      <c r="D5" s="224"/>
      <c r="E5" s="224"/>
      <c r="F5" s="225" t="s">
        <v>5</v>
      </c>
      <c r="G5" s="222"/>
      <c r="H5" s="226" t="s">
        <v>182</v>
      </c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2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1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E61:E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  <mergeCell ref="E97:E99"/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</mergeCells>
  <conditionalFormatting sqref="E33 E75 E70">
    <cfRule type="cellIs" dxfId="1539" priority="36" operator="greaterThan">
      <formula>12</formula>
    </cfRule>
  </conditionalFormatting>
  <conditionalFormatting sqref="E39:E47 E87 E82">
    <cfRule type="cellIs" dxfId="1538" priority="35" operator="greaterThan">
      <formula>8</formula>
    </cfRule>
  </conditionalFormatting>
  <conditionalFormatting sqref="E66:E67">
    <cfRule type="cellIs" dxfId="1537" priority="34" operator="equal">
      <formula>0</formula>
    </cfRule>
  </conditionalFormatting>
  <conditionalFormatting sqref="E66:E67">
    <cfRule type="cellIs" dxfId="1536" priority="33" operator="between">
      <formula>2</formula>
      <formula>8</formula>
    </cfRule>
  </conditionalFormatting>
  <conditionalFormatting sqref="E80">
    <cfRule type="cellIs" dxfId="1535" priority="31" operator="equal">
      <formula>0</formula>
    </cfRule>
    <cfRule type="cellIs" dxfId="1534" priority="32" operator="equal">
      <formula>20</formula>
    </cfRule>
  </conditionalFormatting>
  <conditionalFormatting sqref="E9:E14">
    <cfRule type="cellIs" dxfId="1533" priority="30" operator="between">
      <formula>8</formula>
      <formula>20</formula>
    </cfRule>
  </conditionalFormatting>
  <conditionalFormatting sqref="E15:E16">
    <cfRule type="cellIs" dxfId="1532" priority="29" operator="greaterThan">
      <formula>20</formula>
    </cfRule>
  </conditionalFormatting>
  <conditionalFormatting sqref="E17:E21">
    <cfRule type="cellIs" dxfId="1531" priority="27" operator="equal">
      <formula>0</formula>
    </cfRule>
    <cfRule type="cellIs" dxfId="1530" priority="28" operator="between">
      <formula>2</formula>
      <formula>8</formula>
    </cfRule>
  </conditionalFormatting>
  <conditionalFormatting sqref="E22:E23">
    <cfRule type="cellIs" dxfId="1529" priority="25" operator="equal">
      <formula>0</formula>
    </cfRule>
    <cfRule type="cellIs" dxfId="1528" priority="26" operator="between">
      <formula>2</formula>
      <formula>8</formula>
    </cfRule>
  </conditionalFormatting>
  <conditionalFormatting sqref="E24:E25">
    <cfRule type="cellIs" dxfId="1527" priority="24" operator="greaterThan">
      <formula>20</formula>
    </cfRule>
  </conditionalFormatting>
  <conditionalFormatting sqref="E26:E27">
    <cfRule type="cellIs" dxfId="1526" priority="22" operator="equal">
      <formula>0</formula>
    </cfRule>
    <cfRule type="cellIs" dxfId="1525" priority="23" operator="between">
      <formula>8</formula>
      <formula>20</formula>
    </cfRule>
  </conditionalFormatting>
  <conditionalFormatting sqref="E28:E30">
    <cfRule type="cellIs" dxfId="1524" priority="20" operator="equal">
      <formula>0</formula>
    </cfRule>
    <cfRule type="cellIs" dxfId="1523" priority="21" operator="between">
      <formula>4</formula>
      <formula>20</formula>
    </cfRule>
  </conditionalFormatting>
  <conditionalFormatting sqref="E31:E32">
    <cfRule type="cellIs" dxfId="1522" priority="19" operator="greaterThan">
      <formula>8</formula>
    </cfRule>
  </conditionalFormatting>
  <conditionalFormatting sqref="E37:E38">
    <cfRule type="cellIs" dxfId="1521" priority="18" operator="greaterThan">
      <formula>12</formula>
    </cfRule>
  </conditionalFormatting>
  <conditionalFormatting sqref="E49:E51">
    <cfRule type="cellIs" dxfId="1520" priority="16" operator="equal">
      <formula>0</formula>
    </cfRule>
    <cfRule type="cellIs" dxfId="1519" priority="17" operator="between">
      <formula>4</formula>
      <formula>20</formula>
    </cfRule>
  </conditionalFormatting>
  <conditionalFormatting sqref="E52:E54">
    <cfRule type="cellIs" dxfId="1518" priority="14" operator="equal">
      <formula>0</formula>
    </cfRule>
    <cfRule type="cellIs" dxfId="1517" priority="15" operator="between">
      <formula>4</formula>
      <formula>8</formula>
    </cfRule>
  </conditionalFormatting>
  <conditionalFormatting sqref="E55:E56">
    <cfRule type="cellIs" dxfId="1516" priority="12" operator="equal">
      <formula>0</formula>
    </cfRule>
    <cfRule type="cellIs" dxfId="1515" priority="13" operator="between">
      <formula>2</formula>
      <formula>8</formula>
    </cfRule>
  </conditionalFormatting>
  <conditionalFormatting sqref="E57:E58">
    <cfRule type="cellIs" dxfId="1514" priority="10" operator="equal">
      <formula>0</formula>
    </cfRule>
    <cfRule type="cellIs" dxfId="1513" priority="11" operator="between">
      <formula>2</formula>
      <formula>8</formula>
    </cfRule>
  </conditionalFormatting>
  <conditionalFormatting sqref="E82:E86">
    <cfRule type="cellIs" dxfId="1512" priority="9" operator="greaterThan">
      <formula>4</formula>
    </cfRule>
  </conditionalFormatting>
  <conditionalFormatting sqref="E87:E91">
    <cfRule type="cellIs" dxfId="1511" priority="8" operator="greaterThan">
      <formula>2</formula>
    </cfRule>
  </conditionalFormatting>
  <conditionalFormatting sqref="E97:E99">
    <cfRule type="cellIs" dxfId="1510" priority="6" operator="equal">
      <formula>0</formula>
    </cfRule>
    <cfRule type="cellIs" dxfId="1509" priority="7" operator="between">
      <formula>2</formula>
      <formula>4</formula>
    </cfRule>
  </conditionalFormatting>
  <conditionalFormatting sqref="E100:E101">
    <cfRule type="cellIs" dxfId="1508" priority="5" operator="greaterThan">
      <formula>2</formula>
    </cfRule>
  </conditionalFormatting>
  <conditionalFormatting sqref="E102:E103">
    <cfRule type="cellIs" dxfId="1507" priority="4" operator="greaterThan">
      <formula>40</formula>
    </cfRule>
  </conditionalFormatting>
  <conditionalFormatting sqref="E104">
    <cfRule type="cellIs" dxfId="1506" priority="3" operator="greaterThan">
      <formula>60</formula>
    </cfRule>
  </conditionalFormatting>
  <conditionalFormatting sqref="E61">
    <cfRule type="cellIs" dxfId="1505" priority="1" operator="between">
      <formula>4</formula>
      <formula>20</formula>
    </cfRule>
  </conditionalFormatting>
  <dataValidations count="5">
    <dataValidation type="list" allowBlank="1" showInputMessage="1" showErrorMessage="1" sqref="H5:I5">
      <formula1>"Ativo,Afastado"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C5:E5">
      <formula1>"Artes Visuais, Música, Teatro"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showRowColHeaders="0" view="pageBreakPreview" zoomScale="70" zoomScaleNormal="55" zoomScaleSheetLayoutView="70" workbookViewId="0">
      <selection sqref="A1:I1"/>
    </sheetView>
  </sheetViews>
  <sheetFormatPr defaultRowHeight="15" x14ac:dyDescent="0.25"/>
  <cols>
    <col min="1" max="1" width="5.7109375" customWidth="1"/>
    <col min="2" max="2" width="13.28515625" customWidth="1"/>
    <col min="3" max="3" width="11.5703125" customWidth="1"/>
    <col min="4" max="4" width="47.42578125" customWidth="1"/>
    <col min="5" max="5" width="18.42578125" customWidth="1"/>
    <col min="6" max="6" width="3.140625" customWidth="1"/>
    <col min="7" max="7" width="10.28515625" customWidth="1"/>
    <col min="8" max="8" width="12.28515625" customWidth="1"/>
    <col min="9" max="9" width="67.85546875" customWidth="1"/>
  </cols>
  <sheetData>
    <row r="1" spans="1:9" ht="117" customHeight="1" x14ac:dyDescent="0.25">
      <c r="A1" s="234" t="s">
        <v>68</v>
      </c>
      <c r="B1" s="234"/>
      <c r="C1" s="234"/>
      <c r="D1" s="234"/>
      <c r="E1" s="234"/>
      <c r="F1" s="234"/>
      <c r="G1" s="234"/>
      <c r="H1" s="234"/>
      <c r="I1" s="234"/>
    </row>
    <row r="2" spans="1:9" ht="18" customHeight="1" x14ac:dyDescent="0.25">
      <c r="A2" s="235" t="s">
        <v>0</v>
      </c>
      <c r="B2" s="236"/>
      <c r="C2" s="237" t="s">
        <v>184</v>
      </c>
      <c r="D2" s="238"/>
      <c r="E2" s="238"/>
      <c r="F2" s="238"/>
      <c r="G2" s="238"/>
      <c r="H2" s="238"/>
      <c r="I2" s="239"/>
    </row>
    <row r="3" spans="1:9" ht="18" customHeight="1" x14ac:dyDescent="0.25">
      <c r="A3" s="240" t="s">
        <v>1</v>
      </c>
      <c r="B3" s="241"/>
      <c r="C3" s="242" t="s">
        <v>170</v>
      </c>
      <c r="D3" s="243"/>
      <c r="E3" s="243"/>
      <c r="F3" s="244" t="s">
        <v>2</v>
      </c>
      <c r="G3" s="241"/>
      <c r="H3" s="242" t="s">
        <v>175</v>
      </c>
      <c r="I3" s="245"/>
    </row>
    <row r="4" spans="1:9" ht="18" customHeight="1" x14ac:dyDescent="0.25">
      <c r="A4" s="240" t="s">
        <v>3</v>
      </c>
      <c r="B4" s="241"/>
      <c r="C4" s="246">
        <v>1708921</v>
      </c>
      <c r="D4" s="247"/>
      <c r="E4" s="247"/>
      <c r="F4" s="244" t="s">
        <v>4</v>
      </c>
      <c r="G4" s="241"/>
      <c r="H4" s="242" t="s">
        <v>167</v>
      </c>
      <c r="I4" s="245"/>
    </row>
    <row r="5" spans="1:9" ht="18" customHeight="1" x14ac:dyDescent="0.25">
      <c r="A5" s="221" t="s">
        <v>161</v>
      </c>
      <c r="B5" s="222"/>
      <c r="C5" s="223" t="s">
        <v>166</v>
      </c>
      <c r="D5" s="224"/>
      <c r="E5" s="224"/>
      <c r="F5" s="225" t="s">
        <v>5</v>
      </c>
      <c r="G5" s="222"/>
      <c r="H5" s="226" t="s">
        <v>182</v>
      </c>
      <c r="I5" s="227"/>
    </row>
    <row r="6" spans="1:9" ht="42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</row>
    <row r="7" spans="1:9" ht="36" customHeight="1" x14ac:dyDescent="0.25">
      <c r="A7" s="229" t="s">
        <v>6</v>
      </c>
      <c r="B7" s="230"/>
      <c r="C7" s="230"/>
      <c r="D7" s="230"/>
      <c r="E7" s="230"/>
      <c r="F7" s="230"/>
      <c r="G7" s="230"/>
      <c r="H7" s="230"/>
      <c r="I7" s="9" t="str">
        <f>CHEFE!U2</f>
        <v>2015.1</v>
      </c>
    </row>
    <row r="8" spans="1:9" s="2" customFormat="1" ht="24.95" customHeight="1" x14ac:dyDescent="0.35">
      <c r="A8" s="231" t="s">
        <v>7</v>
      </c>
      <c r="B8" s="232"/>
      <c r="C8" s="232"/>
      <c r="D8" s="232"/>
      <c r="E8" s="42" t="s">
        <v>8</v>
      </c>
      <c r="F8" s="232" t="s">
        <v>9</v>
      </c>
      <c r="G8" s="232"/>
      <c r="H8" s="232"/>
      <c r="I8" s="233"/>
    </row>
    <row r="9" spans="1:9" ht="15.95" customHeight="1" x14ac:dyDescent="0.25">
      <c r="A9" s="173" t="s">
        <v>10</v>
      </c>
      <c r="B9" s="175" t="s">
        <v>11</v>
      </c>
      <c r="C9" s="176"/>
      <c r="D9" s="177" t="s">
        <v>54</v>
      </c>
      <c r="E9" s="178"/>
      <c r="F9" s="144" t="s">
        <v>12</v>
      </c>
      <c r="G9" s="144"/>
      <c r="H9" s="144"/>
      <c r="I9" s="145"/>
    </row>
    <row r="10" spans="1:9" ht="20.100000000000001" customHeight="1" x14ac:dyDescent="0.25">
      <c r="A10" s="174"/>
      <c r="B10" s="153"/>
      <c r="C10" s="154"/>
      <c r="D10" s="162"/>
      <c r="E10" s="169"/>
      <c r="F10" s="3">
        <v>1</v>
      </c>
      <c r="G10" s="163"/>
      <c r="H10" s="164"/>
      <c r="I10" s="165"/>
    </row>
    <row r="11" spans="1:9" ht="20.100000000000001" customHeight="1" x14ac:dyDescent="0.25">
      <c r="A11" s="174"/>
      <c r="B11" s="153"/>
      <c r="C11" s="154"/>
      <c r="D11" s="162"/>
      <c r="E11" s="169"/>
      <c r="F11" s="4">
        <v>2</v>
      </c>
      <c r="G11" s="166"/>
      <c r="H11" s="167"/>
      <c r="I11" s="168"/>
    </row>
    <row r="12" spans="1:9" ht="20.100000000000001" customHeight="1" x14ac:dyDescent="0.25">
      <c r="A12" s="174"/>
      <c r="B12" s="153"/>
      <c r="C12" s="154"/>
      <c r="D12" s="162"/>
      <c r="E12" s="169"/>
      <c r="F12" s="4">
        <v>3</v>
      </c>
      <c r="G12" s="166"/>
      <c r="H12" s="167"/>
      <c r="I12" s="168"/>
    </row>
    <row r="13" spans="1:9" ht="20.100000000000001" customHeight="1" x14ac:dyDescent="0.25">
      <c r="A13" s="174"/>
      <c r="B13" s="153"/>
      <c r="C13" s="154"/>
      <c r="D13" s="162"/>
      <c r="E13" s="169"/>
      <c r="F13" s="4">
        <v>4</v>
      </c>
      <c r="G13" s="166"/>
      <c r="H13" s="167"/>
      <c r="I13" s="168"/>
    </row>
    <row r="14" spans="1:9" ht="20.100000000000001" customHeight="1" x14ac:dyDescent="0.25">
      <c r="A14" s="174"/>
      <c r="B14" s="153"/>
      <c r="C14" s="154"/>
      <c r="D14" s="162"/>
      <c r="E14" s="169"/>
      <c r="F14" s="4">
        <v>5</v>
      </c>
      <c r="G14" s="166"/>
      <c r="H14" s="167"/>
      <c r="I14" s="168"/>
    </row>
    <row r="15" spans="1:9" ht="15.95" customHeight="1" x14ac:dyDescent="0.25">
      <c r="A15" s="174"/>
      <c r="B15" s="153"/>
      <c r="C15" s="154"/>
      <c r="D15" s="157" t="s">
        <v>56</v>
      </c>
      <c r="E15" s="214"/>
      <c r="F15" s="160" t="s">
        <v>13</v>
      </c>
      <c r="G15" s="160"/>
      <c r="H15" s="160"/>
      <c r="I15" s="161"/>
    </row>
    <row r="16" spans="1:9" ht="48" customHeight="1" x14ac:dyDescent="0.25">
      <c r="A16" s="174"/>
      <c r="B16" s="153"/>
      <c r="C16" s="154"/>
      <c r="D16" s="162"/>
      <c r="E16" s="214"/>
      <c r="F16" s="146"/>
      <c r="G16" s="147"/>
      <c r="H16" s="147"/>
      <c r="I16" s="148"/>
    </row>
    <row r="17" spans="1:9" ht="15.95" customHeight="1" x14ac:dyDescent="0.25">
      <c r="A17" s="174"/>
      <c r="B17" s="153"/>
      <c r="C17" s="154"/>
      <c r="D17" s="157" t="s">
        <v>55</v>
      </c>
      <c r="E17" s="169"/>
      <c r="F17" s="160" t="s">
        <v>14</v>
      </c>
      <c r="G17" s="160"/>
      <c r="H17" s="160"/>
      <c r="I17" s="161"/>
    </row>
    <row r="18" spans="1:9" ht="20.100000000000001" customHeight="1" x14ac:dyDescent="0.25">
      <c r="A18" s="174"/>
      <c r="B18" s="153"/>
      <c r="C18" s="154"/>
      <c r="D18" s="162"/>
      <c r="E18" s="169"/>
      <c r="F18" s="3">
        <v>1</v>
      </c>
      <c r="G18" s="163"/>
      <c r="H18" s="164"/>
      <c r="I18" s="165"/>
    </row>
    <row r="19" spans="1:9" ht="20.100000000000001" customHeight="1" x14ac:dyDescent="0.25">
      <c r="A19" s="174"/>
      <c r="B19" s="153"/>
      <c r="C19" s="154"/>
      <c r="D19" s="162"/>
      <c r="E19" s="169"/>
      <c r="F19" s="4">
        <v>2</v>
      </c>
      <c r="G19" s="166"/>
      <c r="H19" s="167"/>
      <c r="I19" s="168"/>
    </row>
    <row r="20" spans="1:9" ht="20.100000000000001" customHeight="1" x14ac:dyDescent="0.25">
      <c r="A20" s="174"/>
      <c r="B20" s="153"/>
      <c r="C20" s="154"/>
      <c r="D20" s="162"/>
      <c r="E20" s="169"/>
      <c r="F20" s="4">
        <v>3</v>
      </c>
      <c r="G20" s="166"/>
      <c r="H20" s="167"/>
      <c r="I20" s="168"/>
    </row>
    <row r="21" spans="1:9" ht="20.100000000000001" customHeight="1" x14ac:dyDescent="0.25">
      <c r="A21" s="174"/>
      <c r="B21" s="153"/>
      <c r="C21" s="154"/>
      <c r="D21" s="162"/>
      <c r="E21" s="169"/>
      <c r="F21" s="4">
        <v>4</v>
      </c>
      <c r="G21" s="166"/>
      <c r="H21" s="167"/>
      <c r="I21" s="168"/>
    </row>
    <row r="22" spans="1:9" ht="15.95" customHeight="1" x14ac:dyDescent="0.25">
      <c r="A22" s="174"/>
      <c r="B22" s="153"/>
      <c r="C22" s="154"/>
      <c r="D22" s="157" t="s">
        <v>53</v>
      </c>
      <c r="E22" s="169"/>
      <c r="F22" s="160" t="s">
        <v>13</v>
      </c>
      <c r="G22" s="160"/>
      <c r="H22" s="160"/>
      <c r="I22" s="161"/>
    </row>
    <row r="23" spans="1:9" ht="60" customHeight="1" x14ac:dyDescent="0.25">
      <c r="A23" s="174"/>
      <c r="B23" s="153"/>
      <c r="C23" s="154"/>
      <c r="D23" s="162"/>
      <c r="E23" s="169"/>
      <c r="F23" s="146"/>
      <c r="G23" s="147"/>
      <c r="H23" s="147"/>
      <c r="I23" s="148"/>
    </row>
    <row r="24" spans="1:9" ht="15.95" customHeight="1" x14ac:dyDescent="0.25">
      <c r="A24" s="174"/>
      <c r="B24" s="153" t="s">
        <v>15</v>
      </c>
      <c r="C24" s="154"/>
      <c r="D24" s="157" t="s">
        <v>52</v>
      </c>
      <c r="E24" s="159"/>
      <c r="F24" s="160" t="s">
        <v>16</v>
      </c>
      <c r="G24" s="160"/>
      <c r="H24" s="160"/>
      <c r="I24" s="161"/>
    </row>
    <row r="25" spans="1:9" ht="48" customHeight="1" x14ac:dyDescent="0.25">
      <c r="A25" s="174"/>
      <c r="B25" s="153"/>
      <c r="C25" s="154"/>
      <c r="D25" s="162"/>
      <c r="E25" s="159"/>
      <c r="F25" s="179"/>
      <c r="G25" s="179"/>
      <c r="H25" s="179"/>
      <c r="I25" s="180"/>
    </row>
    <row r="26" spans="1:9" ht="15.95" customHeight="1" x14ac:dyDescent="0.25">
      <c r="A26" s="174"/>
      <c r="B26" s="153"/>
      <c r="C26" s="154"/>
      <c r="D26" s="157" t="s">
        <v>51</v>
      </c>
      <c r="E26" s="169"/>
      <c r="F26" s="160" t="s">
        <v>13</v>
      </c>
      <c r="G26" s="160"/>
      <c r="H26" s="160"/>
      <c r="I26" s="161"/>
    </row>
    <row r="27" spans="1:9" ht="48" customHeight="1" x14ac:dyDescent="0.25">
      <c r="A27" s="174"/>
      <c r="B27" s="153"/>
      <c r="C27" s="154"/>
      <c r="D27" s="162"/>
      <c r="E27" s="169"/>
      <c r="F27" s="146"/>
      <c r="G27" s="147"/>
      <c r="H27" s="147"/>
      <c r="I27" s="148"/>
    </row>
    <row r="28" spans="1:9" ht="15.95" customHeight="1" x14ac:dyDescent="0.25">
      <c r="A28" s="174"/>
      <c r="B28" s="153" t="s">
        <v>18</v>
      </c>
      <c r="C28" s="154"/>
      <c r="D28" s="157" t="s">
        <v>50</v>
      </c>
      <c r="E28" s="169"/>
      <c r="F28" s="219" t="s">
        <v>19</v>
      </c>
      <c r="G28" s="219"/>
      <c r="H28" s="219"/>
      <c r="I28" s="220"/>
    </row>
    <row r="29" spans="1:9" ht="20.100000000000001" customHeight="1" x14ac:dyDescent="0.25">
      <c r="A29" s="174"/>
      <c r="B29" s="153"/>
      <c r="C29" s="154"/>
      <c r="D29" s="162"/>
      <c r="E29" s="169"/>
      <c r="F29" s="3">
        <v>1</v>
      </c>
      <c r="G29" s="163"/>
      <c r="H29" s="164"/>
      <c r="I29" s="165"/>
    </row>
    <row r="30" spans="1:9" ht="20.100000000000001" customHeight="1" x14ac:dyDescent="0.25">
      <c r="A30" s="174"/>
      <c r="B30" s="153"/>
      <c r="C30" s="154"/>
      <c r="D30" s="162"/>
      <c r="E30" s="169"/>
      <c r="F30" s="4">
        <v>2</v>
      </c>
      <c r="G30" s="166"/>
      <c r="H30" s="167"/>
      <c r="I30" s="168"/>
    </row>
    <row r="31" spans="1:9" ht="15.95" customHeight="1" x14ac:dyDescent="0.25">
      <c r="A31" s="174"/>
      <c r="B31" s="153"/>
      <c r="C31" s="154"/>
      <c r="D31" s="157" t="s">
        <v>49</v>
      </c>
      <c r="E31" s="159"/>
      <c r="F31" s="160" t="s">
        <v>13</v>
      </c>
      <c r="G31" s="160"/>
      <c r="H31" s="160"/>
      <c r="I31" s="161"/>
    </row>
    <row r="32" spans="1:9" ht="48" customHeight="1" x14ac:dyDescent="0.25">
      <c r="A32" s="183"/>
      <c r="B32" s="155"/>
      <c r="C32" s="156"/>
      <c r="D32" s="158"/>
      <c r="E32" s="143"/>
      <c r="F32" s="146"/>
      <c r="G32" s="147"/>
      <c r="H32" s="147"/>
      <c r="I32" s="148"/>
    </row>
    <row r="33" spans="1:9" ht="15.95" customHeight="1" x14ac:dyDescent="0.25">
      <c r="A33" s="173" t="s">
        <v>20</v>
      </c>
      <c r="B33" s="175" t="s">
        <v>11</v>
      </c>
      <c r="C33" s="176"/>
      <c r="D33" s="177" t="s">
        <v>48</v>
      </c>
      <c r="E33" s="213"/>
      <c r="F33" s="144" t="s">
        <v>12</v>
      </c>
      <c r="G33" s="144"/>
      <c r="H33" s="144"/>
      <c r="I33" s="145"/>
    </row>
    <row r="34" spans="1:9" ht="20.100000000000001" customHeight="1" x14ac:dyDescent="0.25">
      <c r="A34" s="174"/>
      <c r="B34" s="153"/>
      <c r="C34" s="154"/>
      <c r="D34" s="162"/>
      <c r="E34" s="214"/>
      <c r="F34" s="3">
        <v>1</v>
      </c>
      <c r="G34" s="163"/>
      <c r="H34" s="164"/>
      <c r="I34" s="165"/>
    </row>
    <row r="35" spans="1:9" ht="20.100000000000001" customHeight="1" x14ac:dyDescent="0.25">
      <c r="A35" s="174"/>
      <c r="B35" s="153"/>
      <c r="C35" s="154"/>
      <c r="D35" s="162"/>
      <c r="E35" s="214"/>
      <c r="F35" s="4">
        <v>2</v>
      </c>
      <c r="G35" s="166"/>
      <c r="H35" s="167"/>
      <c r="I35" s="168"/>
    </row>
    <row r="36" spans="1:9" ht="20.100000000000001" customHeight="1" x14ac:dyDescent="0.25">
      <c r="A36" s="174"/>
      <c r="B36" s="153"/>
      <c r="C36" s="154"/>
      <c r="D36" s="162"/>
      <c r="E36" s="214"/>
      <c r="F36" s="4">
        <v>3</v>
      </c>
      <c r="G36" s="166"/>
      <c r="H36" s="167"/>
      <c r="I36" s="168"/>
    </row>
    <row r="37" spans="1:9" ht="15.95" customHeight="1" x14ac:dyDescent="0.25">
      <c r="A37" s="174"/>
      <c r="B37" s="153"/>
      <c r="C37" s="154"/>
      <c r="D37" s="157" t="s">
        <v>47</v>
      </c>
      <c r="E37" s="214"/>
      <c r="F37" s="160" t="s">
        <v>13</v>
      </c>
      <c r="G37" s="160"/>
      <c r="H37" s="160"/>
      <c r="I37" s="161"/>
    </row>
    <row r="38" spans="1:9" ht="48" customHeight="1" x14ac:dyDescent="0.25">
      <c r="A38" s="174"/>
      <c r="B38" s="153"/>
      <c r="C38" s="154"/>
      <c r="D38" s="162"/>
      <c r="E38" s="214"/>
      <c r="F38" s="146"/>
      <c r="G38" s="147"/>
      <c r="H38" s="147"/>
      <c r="I38" s="148"/>
    </row>
    <row r="39" spans="1:9" ht="15.95" customHeight="1" x14ac:dyDescent="0.25">
      <c r="A39" s="174"/>
      <c r="B39" s="153" t="s">
        <v>18</v>
      </c>
      <c r="C39" s="154"/>
      <c r="D39" s="157" t="s">
        <v>46</v>
      </c>
      <c r="E39" s="159"/>
      <c r="F39" s="160" t="s">
        <v>21</v>
      </c>
      <c r="G39" s="160"/>
      <c r="H39" s="160"/>
      <c r="I39" s="161"/>
    </row>
    <row r="40" spans="1:9" ht="20.100000000000001" customHeight="1" x14ac:dyDescent="0.25">
      <c r="A40" s="174"/>
      <c r="B40" s="153"/>
      <c r="C40" s="154"/>
      <c r="D40" s="162"/>
      <c r="E40" s="159"/>
      <c r="F40" s="3">
        <v>1</v>
      </c>
      <c r="G40" s="163"/>
      <c r="H40" s="164"/>
      <c r="I40" s="165"/>
    </row>
    <row r="41" spans="1:9" ht="20.100000000000001" customHeight="1" x14ac:dyDescent="0.25">
      <c r="A41" s="174"/>
      <c r="B41" s="153"/>
      <c r="C41" s="154"/>
      <c r="D41" s="162"/>
      <c r="E41" s="159"/>
      <c r="F41" s="4">
        <v>2</v>
      </c>
      <c r="G41" s="166"/>
      <c r="H41" s="167"/>
      <c r="I41" s="168"/>
    </row>
    <row r="42" spans="1:9" ht="20.100000000000001" customHeight="1" x14ac:dyDescent="0.25">
      <c r="A42" s="174"/>
      <c r="B42" s="153"/>
      <c r="C42" s="154"/>
      <c r="D42" s="162"/>
      <c r="E42" s="159"/>
      <c r="F42" s="4">
        <v>3</v>
      </c>
      <c r="G42" s="166"/>
      <c r="H42" s="167"/>
      <c r="I42" s="168"/>
    </row>
    <row r="43" spans="1:9" ht="20.100000000000001" customHeight="1" x14ac:dyDescent="0.25">
      <c r="A43" s="174"/>
      <c r="B43" s="153"/>
      <c r="C43" s="154"/>
      <c r="D43" s="162"/>
      <c r="E43" s="159"/>
      <c r="F43" s="4">
        <v>4</v>
      </c>
      <c r="G43" s="166"/>
      <c r="H43" s="167"/>
      <c r="I43" s="168"/>
    </row>
    <row r="44" spans="1:9" ht="15.95" customHeight="1" x14ac:dyDescent="0.25">
      <c r="A44" s="174"/>
      <c r="B44" s="153"/>
      <c r="C44" s="154"/>
      <c r="D44" s="157" t="s">
        <v>45</v>
      </c>
      <c r="E44" s="159"/>
      <c r="F44" s="160" t="s">
        <v>22</v>
      </c>
      <c r="G44" s="160"/>
      <c r="H44" s="160"/>
      <c r="I44" s="161"/>
    </row>
    <row r="45" spans="1:9" ht="20.100000000000001" customHeight="1" x14ac:dyDescent="0.25">
      <c r="A45" s="174"/>
      <c r="B45" s="153"/>
      <c r="C45" s="154"/>
      <c r="D45" s="162"/>
      <c r="E45" s="159"/>
      <c r="F45" s="3">
        <v>1</v>
      </c>
      <c r="G45" s="163"/>
      <c r="H45" s="164"/>
      <c r="I45" s="165"/>
    </row>
    <row r="46" spans="1:9" ht="20.100000000000001" customHeight="1" x14ac:dyDescent="0.25">
      <c r="A46" s="174"/>
      <c r="B46" s="153"/>
      <c r="C46" s="154"/>
      <c r="D46" s="162"/>
      <c r="E46" s="159"/>
      <c r="F46" s="4">
        <v>2</v>
      </c>
      <c r="G46" s="166"/>
      <c r="H46" s="167"/>
      <c r="I46" s="168"/>
    </row>
    <row r="47" spans="1:9" ht="20.100000000000001" customHeight="1" x14ac:dyDescent="0.25">
      <c r="A47" s="174"/>
      <c r="B47" s="153"/>
      <c r="C47" s="154"/>
      <c r="D47" s="162"/>
      <c r="E47" s="159"/>
      <c r="F47" s="4">
        <v>3</v>
      </c>
      <c r="G47" s="166"/>
      <c r="H47" s="167"/>
      <c r="I47" s="168"/>
    </row>
    <row r="48" spans="1:9" ht="20.100000000000001" customHeight="1" x14ac:dyDescent="0.25">
      <c r="A48" s="174"/>
      <c r="B48" s="215"/>
      <c r="C48" s="216"/>
      <c r="D48" s="217"/>
      <c r="E48" s="218"/>
      <c r="F48" s="5">
        <v>4</v>
      </c>
      <c r="G48" s="190"/>
      <c r="H48" s="191"/>
      <c r="I48" s="192"/>
    </row>
    <row r="49" spans="1:10" ht="15.95" customHeight="1" x14ac:dyDescent="0.25">
      <c r="A49" s="193" t="s">
        <v>23</v>
      </c>
      <c r="B49" s="196" t="s">
        <v>17</v>
      </c>
      <c r="C49" s="197"/>
      <c r="D49" s="198" t="s">
        <v>43</v>
      </c>
      <c r="E49" s="199"/>
      <c r="F49" s="200" t="s">
        <v>24</v>
      </c>
      <c r="G49" s="200"/>
      <c r="H49" s="200"/>
      <c r="I49" s="201"/>
    </row>
    <row r="50" spans="1:10" ht="20.100000000000001" customHeight="1" x14ac:dyDescent="0.25">
      <c r="A50" s="194"/>
      <c r="B50" s="153"/>
      <c r="C50" s="154"/>
      <c r="D50" s="162"/>
      <c r="E50" s="169"/>
      <c r="F50" s="3">
        <v>1</v>
      </c>
      <c r="G50" s="163"/>
      <c r="H50" s="164"/>
      <c r="I50" s="202"/>
    </row>
    <row r="51" spans="1:10" ht="20.100000000000001" customHeight="1" x14ac:dyDescent="0.25">
      <c r="A51" s="194"/>
      <c r="B51" s="153"/>
      <c r="C51" s="154"/>
      <c r="D51" s="162"/>
      <c r="E51" s="169"/>
      <c r="F51" s="4">
        <v>2</v>
      </c>
      <c r="G51" s="166"/>
      <c r="H51" s="167"/>
      <c r="I51" s="203"/>
    </row>
    <row r="52" spans="1:10" ht="15.95" customHeight="1" x14ac:dyDescent="0.25">
      <c r="A52" s="194"/>
      <c r="B52" s="153"/>
      <c r="C52" s="154"/>
      <c r="D52" s="157" t="s">
        <v>44</v>
      </c>
      <c r="E52" s="169"/>
      <c r="F52" s="160" t="s">
        <v>25</v>
      </c>
      <c r="G52" s="160"/>
      <c r="H52" s="160"/>
      <c r="I52" s="204"/>
    </row>
    <row r="53" spans="1:10" ht="20.100000000000001" customHeight="1" x14ac:dyDescent="0.25">
      <c r="A53" s="194"/>
      <c r="B53" s="153"/>
      <c r="C53" s="154"/>
      <c r="D53" s="162"/>
      <c r="E53" s="169"/>
      <c r="F53" s="3">
        <v>1</v>
      </c>
      <c r="G53" s="163"/>
      <c r="H53" s="164"/>
      <c r="I53" s="202"/>
    </row>
    <row r="54" spans="1:10" ht="20.100000000000001" customHeight="1" x14ac:dyDescent="0.25">
      <c r="A54" s="194"/>
      <c r="B54" s="153"/>
      <c r="C54" s="154"/>
      <c r="D54" s="162"/>
      <c r="E54" s="169"/>
      <c r="F54" s="4">
        <v>2</v>
      </c>
      <c r="G54" s="166"/>
      <c r="H54" s="167"/>
      <c r="I54" s="203"/>
    </row>
    <row r="55" spans="1:10" ht="15.95" customHeight="1" x14ac:dyDescent="0.25">
      <c r="A55" s="194"/>
      <c r="B55" s="153" t="s">
        <v>26</v>
      </c>
      <c r="C55" s="154"/>
      <c r="D55" s="157" t="s">
        <v>42</v>
      </c>
      <c r="E55" s="169"/>
      <c r="F55" s="160" t="s">
        <v>13</v>
      </c>
      <c r="G55" s="160"/>
      <c r="H55" s="160"/>
      <c r="I55" s="204"/>
    </row>
    <row r="56" spans="1:10" ht="48" customHeight="1" x14ac:dyDescent="0.25">
      <c r="A56" s="194"/>
      <c r="B56" s="153"/>
      <c r="C56" s="154"/>
      <c r="D56" s="162"/>
      <c r="E56" s="169"/>
      <c r="F56" s="146"/>
      <c r="G56" s="147"/>
      <c r="H56" s="147"/>
      <c r="I56" s="207"/>
    </row>
    <row r="57" spans="1:10" ht="15.95" customHeight="1" x14ac:dyDescent="0.25">
      <c r="A57" s="194"/>
      <c r="B57" s="153"/>
      <c r="C57" s="154"/>
      <c r="D57" s="157" t="s">
        <v>57</v>
      </c>
      <c r="E57" s="169"/>
      <c r="F57" s="160" t="s">
        <v>13</v>
      </c>
      <c r="G57" s="160"/>
      <c r="H57" s="160"/>
      <c r="I57" s="204"/>
    </row>
    <row r="58" spans="1:10" ht="48" customHeight="1" x14ac:dyDescent="0.25">
      <c r="A58" s="195"/>
      <c r="B58" s="205"/>
      <c r="C58" s="206"/>
      <c r="D58" s="208"/>
      <c r="E58" s="209"/>
      <c r="F58" s="210"/>
      <c r="G58" s="211"/>
      <c r="H58" s="211"/>
      <c r="I58" s="212"/>
    </row>
    <row r="59" spans="1:10" ht="48" customHeight="1" x14ac:dyDescent="0.25">
      <c r="A59" s="181"/>
      <c r="B59" s="181"/>
      <c r="C59" s="181"/>
      <c r="D59" s="181"/>
      <c r="E59" s="181"/>
      <c r="F59" s="181"/>
      <c r="G59" s="181"/>
      <c r="H59" s="181"/>
      <c r="I59" s="181"/>
    </row>
    <row r="60" spans="1:10" ht="48" customHeight="1" x14ac:dyDescent="0.25">
      <c r="A60" s="182"/>
      <c r="B60" s="182"/>
      <c r="C60" s="182"/>
      <c r="D60" s="182"/>
      <c r="E60" s="182"/>
      <c r="F60" s="182"/>
      <c r="G60" s="182"/>
      <c r="H60" s="182"/>
      <c r="I60" s="182"/>
      <c r="J60" s="6"/>
    </row>
    <row r="61" spans="1:10" ht="15.95" customHeight="1" x14ac:dyDescent="0.25">
      <c r="A61" s="174" t="s">
        <v>27</v>
      </c>
      <c r="B61" s="184" t="s">
        <v>17</v>
      </c>
      <c r="C61" s="185"/>
      <c r="D61" s="186" t="s">
        <v>58</v>
      </c>
      <c r="E61" s="187"/>
      <c r="F61" s="188" t="s">
        <v>28</v>
      </c>
      <c r="G61" s="188"/>
      <c r="H61" s="188"/>
      <c r="I61" s="189"/>
    </row>
    <row r="62" spans="1:10" ht="20.100000000000001" customHeight="1" x14ac:dyDescent="0.25">
      <c r="A62" s="174"/>
      <c r="B62" s="153"/>
      <c r="C62" s="154"/>
      <c r="D62" s="162"/>
      <c r="E62" s="169"/>
      <c r="F62" s="3">
        <v>1</v>
      </c>
      <c r="G62" s="163"/>
      <c r="H62" s="164"/>
      <c r="I62" s="165"/>
    </row>
    <row r="63" spans="1:10" ht="20.100000000000001" customHeight="1" x14ac:dyDescent="0.25">
      <c r="A63" s="174"/>
      <c r="B63" s="153"/>
      <c r="C63" s="154"/>
      <c r="D63" s="162"/>
      <c r="E63" s="169"/>
      <c r="F63" s="4">
        <v>2</v>
      </c>
      <c r="G63" s="166"/>
      <c r="H63" s="167"/>
      <c r="I63" s="168"/>
    </row>
    <row r="64" spans="1:10" ht="20.100000000000001" customHeight="1" x14ac:dyDescent="0.25">
      <c r="A64" s="174"/>
      <c r="B64" s="153"/>
      <c r="C64" s="154"/>
      <c r="D64" s="162"/>
      <c r="E64" s="169"/>
      <c r="F64" s="4">
        <v>3</v>
      </c>
      <c r="G64" s="166"/>
      <c r="H64" s="167"/>
      <c r="I64" s="168"/>
    </row>
    <row r="65" spans="1:9" ht="20.100000000000001" customHeight="1" x14ac:dyDescent="0.25">
      <c r="A65" s="174"/>
      <c r="B65" s="153"/>
      <c r="C65" s="154"/>
      <c r="D65" s="162"/>
      <c r="E65" s="169"/>
      <c r="F65" s="4">
        <v>4</v>
      </c>
      <c r="G65" s="166"/>
      <c r="H65" s="167"/>
      <c r="I65" s="168"/>
    </row>
    <row r="66" spans="1:9" ht="15.95" customHeight="1" x14ac:dyDescent="0.25">
      <c r="A66" s="174"/>
      <c r="B66" s="153"/>
      <c r="C66" s="154"/>
      <c r="D66" s="157" t="s">
        <v>59</v>
      </c>
      <c r="E66" s="169"/>
      <c r="F66" s="160" t="s">
        <v>29</v>
      </c>
      <c r="G66" s="160"/>
      <c r="H66" s="160"/>
      <c r="I66" s="161"/>
    </row>
    <row r="67" spans="1:9" ht="15.95" customHeight="1" x14ac:dyDescent="0.25">
      <c r="A67" s="174"/>
      <c r="B67" s="153"/>
      <c r="C67" s="154"/>
      <c r="D67" s="157"/>
      <c r="E67" s="169"/>
      <c r="F67" s="3">
        <v>1</v>
      </c>
      <c r="G67" s="163"/>
      <c r="H67" s="164"/>
      <c r="I67" s="165"/>
    </row>
    <row r="68" spans="1:9" ht="20.100000000000001" customHeight="1" x14ac:dyDescent="0.25">
      <c r="A68" s="174"/>
      <c r="B68" s="153"/>
      <c r="C68" s="154"/>
      <c r="D68" s="162"/>
      <c r="E68" s="169"/>
      <c r="F68" s="4">
        <v>2</v>
      </c>
      <c r="G68" s="166"/>
      <c r="H68" s="167"/>
      <c r="I68" s="168"/>
    </row>
    <row r="69" spans="1:9" ht="20.100000000000001" customHeight="1" x14ac:dyDescent="0.25">
      <c r="A69" s="174"/>
      <c r="B69" s="153"/>
      <c r="C69" s="154"/>
      <c r="D69" s="162"/>
      <c r="E69" s="169"/>
      <c r="F69" s="4">
        <v>3</v>
      </c>
      <c r="G69" s="166"/>
      <c r="H69" s="167"/>
      <c r="I69" s="168"/>
    </row>
    <row r="70" spans="1:9" ht="15.95" customHeight="1" x14ac:dyDescent="0.25">
      <c r="A70" s="174"/>
      <c r="B70" s="153" t="s">
        <v>26</v>
      </c>
      <c r="C70" s="154"/>
      <c r="D70" s="157" t="s">
        <v>60</v>
      </c>
      <c r="E70" s="159"/>
      <c r="F70" s="160" t="s">
        <v>30</v>
      </c>
      <c r="G70" s="160"/>
      <c r="H70" s="160"/>
      <c r="I70" s="161"/>
    </row>
    <row r="71" spans="1:9" ht="20.100000000000001" customHeight="1" x14ac:dyDescent="0.25">
      <c r="A71" s="174"/>
      <c r="B71" s="153"/>
      <c r="C71" s="154"/>
      <c r="D71" s="162"/>
      <c r="E71" s="159"/>
      <c r="F71" s="3">
        <v>1</v>
      </c>
      <c r="G71" s="163"/>
      <c r="H71" s="164"/>
      <c r="I71" s="165"/>
    </row>
    <row r="72" spans="1:9" ht="20.100000000000001" customHeight="1" x14ac:dyDescent="0.25">
      <c r="A72" s="174"/>
      <c r="B72" s="153"/>
      <c r="C72" s="154"/>
      <c r="D72" s="162"/>
      <c r="E72" s="159"/>
      <c r="F72" s="4">
        <v>2</v>
      </c>
      <c r="G72" s="166"/>
      <c r="H72" s="167"/>
      <c r="I72" s="168"/>
    </row>
    <row r="73" spans="1:9" ht="20.100000000000001" customHeight="1" x14ac:dyDescent="0.25">
      <c r="A73" s="174"/>
      <c r="B73" s="153"/>
      <c r="C73" s="154"/>
      <c r="D73" s="162"/>
      <c r="E73" s="159"/>
      <c r="F73" s="4">
        <v>3</v>
      </c>
      <c r="G73" s="166"/>
      <c r="H73" s="167"/>
      <c r="I73" s="168"/>
    </row>
    <row r="74" spans="1:9" ht="20.100000000000001" customHeight="1" x14ac:dyDescent="0.25">
      <c r="A74" s="174"/>
      <c r="B74" s="153"/>
      <c r="C74" s="154"/>
      <c r="D74" s="162"/>
      <c r="E74" s="159"/>
      <c r="F74" s="4">
        <v>4</v>
      </c>
      <c r="G74" s="166"/>
      <c r="H74" s="167"/>
      <c r="I74" s="168"/>
    </row>
    <row r="75" spans="1:9" ht="15.95" customHeight="1" x14ac:dyDescent="0.25">
      <c r="A75" s="174"/>
      <c r="B75" s="153"/>
      <c r="C75" s="154"/>
      <c r="D75" s="157" t="s">
        <v>61</v>
      </c>
      <c r="E75" s="159"/>
      <c r="F75" s="160" t="s">
        <v>31</v>
      </c>
      <c r="G75" s="160"/>
      <c r="H75" s="160"/>
      <c r="I75" s="161"/>
    </row>
    <row r="76" spans="1:9" ht="20.100000000000001" customHeight="1" x14ac:dyDescent="0.25">
      <c r="A76" s="174"/>
      <c r="B76" s="153"/>
      <c r="C76" s="154"/>
      <c r="D76" s="162"/>
      <c r="E76" s="159"/>
      <c r="F76" s="3">
        <v>1</v>
      </c>
      <c r="G76" s="163"/>
      <c r="H76" s="164"/>
      <c r="I76" s="165"/>
    </row>
    <row r="77" spans="1:9" ht="20.100000000000001" customHeight="1" x14ac:dyDescent="0.25">
      <c r="A77" s="174"/>
      <c r="B77" s="153"/>
      <c r="C77" s="154"/>
      <c r="D77" s="162"/>
      <c r="E77" s="159"/>
      <c r="F77" s="4">
        <v>2</v>
      </c>
      <c r="G77" s="166"/>
      <c r="H77" s="167"/>
      <c r="I77" s="168"/>
    </row>
    <row r="78" spans="1:9" ht="20.100000000000001" customHeight="1" x14ac:dyDescent="0.25">
      <c r="A78" s="174"/>
      <c r="B78" s="153"/>
      <c r="C78" s="154"/>
      <c r="D78" s="162"/>
      <c r="E78" s="159"/>
      <c r="F78" s="4">
        <v>3</v>
      </c>
      <c r="G78" s="166"/>
      <c r="H78" s="167"/>
      <c r="I78" s="168"/>
    </row>
    <row r="79" spans="1:9" ht="20.100000000000001" customHeight="1" x14ac:dyDescent="0.25">
      <c r="A79" s="183"/>
      <c r="B79" s="155"/>
      <c r="C79" s="156"/>
      <c r="D79" s="158"/>
      <c r="E79" s="143"/>
      <c r="F79" s="7">
        <v>4</v>
      </c>
      <c r="G79" s="170"/>
      <c r="H79" s="171"/>
      <c r="I79" s="172"/>
    </row>
    <row r="80" spans="1:9" ht="15.95" customHeight="1" x14ac:dyDescent="0.25">
      <c r="A80" s="173" t="s">
        <v>32</v>
      </c>
      <c r="B80" s="175" t="s">
        <v>17</v>
      </c>
      <c r="C80" s="176"/>
      <c r="D80" s="177" t="s">
        <v>62</v>
      </c>
      <c r="E80" s="178"/>
      <c r="F80" s="144" t="s">
        <v>33</v>
      </c>
      <c r="G80" s="144"/>
      <c r="H80" s="144"/>
      <c r="I80" s="145"/>
    </row>
    <row r="81" spans="1:9" ht="48" customHeight="1" x14ac:dyDescent="0.25">
      <c r="A81" s="174"/>
      <c r="B81" s="153"/>
      <c r="C81" s="154"/>
      <c r="D81" s="162"/>
      <c r="E81" s="169"/>
      <c r="F81" s="179"/>
      <c r="G81" s="179"/>
      <c r="H81" s="179"/>
      <c r="I81" s="180"/>
    </row>
    <row r="82" spans="1:9" ht="15.95" customHeight="1" x14ac:dyDescent="0.25">
      <c r="A82" s="174"/>
      <c r="B82" s="153"/>
      <c r="C82" s="154"/>
      <c r="D82" s="157" t="s">
        <v>66</v>
      </c>
      <c r="E82" s="159"/>
      <c r="F82" s="160" t="s">
        <v>34</v>
      </c>
      <c r="G82" s="160"/>
      <c r="H82" s="160"/>
      <c r="I82" s="161"/>
    </row>
    <row r="83" spans="1:9" ht="20.100000000000001" customHeight="1" x14ac:dyDescent="0.25">
      <c r="A83" s="174"/>
      <c r="B83" s="153"/>
      <c r="C83" s="154"/>
      <c r="D83" s="162"/>
      <c r="E83" s="159"/>
      <c r="F83" s="3">
        <v>1</v>
      </c>
      <c r="G83" s="163"/>
      <c r="H83" s="164"/>
      <c r="I83" s="165"/>
    </row>
    <row r="84" spans="1:9" ht="20.100000000000001" customHeight="1" x14ac:dyDescent="0.25">
      <c r="A84" s="174"/>
      <c r="B84" s="153"/>
      <c r="C84" s="154"/>
      <c r="D84" s="162"/>
      <c r="E84" s="159"/>
      <c r="F84" s="4">
        <v>2</v>
      </c>
      <c r="G84" s="166"/>
      <c r="H84" s="167"/>
      <c r="I84" s="168"/>
    </row>
    <row r="85" spans="1:9" ht="20.100000000000001" customHeight="1" x14ac:dyDescent="0.25">
      <c r="A85" s="174"/>
      <c r="B85" s="153"/>
      <c r="C85" s="154"/>
      <c r="D85" s="162"/>
      <c r="E85" s="159"/>
      <c r="F85" s="4">
        <v>3</v>
      </c>
      <c r="G85" s="166"/>
      <c r="H85" s="167"/>
      <c r="I85" s="168"/>
    </row>
    <row r="86" spans="1:9" ht="20.100000000000001" customHeight="1" x14ac:dyDescent="0.25">
      <c r="A86" s="174"/>
      <c r="B86" s="153"/>
      <c r="C86" s="154"/>
      <c r="D86" s="162"/>
      <c r="E86" s="159"/>
      <c r="F86" s="4">
        <v>4</v>
      </c>
      <c r="G86" s="166"/>
      <c r="H86" s="167"/>
      <c r="I86" s="168"/>
    </row>
    <row r="87" spans="1:9" ht="15.95" customHeight="1" x14ac:dyDescent="0.25">
      <c r="A87" s="174"/>
      <c r="B87" s="153"/>
      <c r="C87" s="154"/>
      <c r="D87" s="157" t="s">
        <v>65</v>
      </c>
      <c r="E87" s="159"/>
      <c r="F87" s="160" t="s">
        <v>35</v>
      </c>
      <c r="G87" s="160"/>
      <c r="H87" s="160"/>
      <c r="I87" s="161"/>
    </row>
    <row r="88" spans="1:9" ht="20.100000000000001" customHeight="1" x14ac:dyDescent="0.25">
      <c r="A88" s="174"/>
      <c r="B88" s="153"/>
      <c r="C88" s="154"/>
      <c r="D88" s="162"/>
      <c r="E88" s="159"/>
      <c r="F88" s="3">
        <v>1</v>
      </c>
      <c r="G88" s="163"/>
      <c r="H88" s="164"/>
      <c r="I88" s="165"/>
    </row>
    <row r="89" spans="1:9" ht="20.100000000000001" customHeight="1" x14ac:dyDescent="0.25">
      <c r="A89" s="174"/>
      <c r="B89" s="153"/>
      <c r="C89" s="154"/>
      <c r="D89" s="162"/>
      <c r="E89" s="159"/>
      <c r="F89" s="4">
        <v>2</v>
      </c>
      <c r="G89" s="166"/>
      <c r="H89" s="167"/>
      <c r="I89" s="168"/>
    </row>
    <row r="90" spans="1:9" ht="20.100000000000001" customHeight="1" x14ac:dyDescent="0.25">
      <c r="A90" s="174"/>
      <c r="B90" s="153"/>
      <c r="C90" s="154"/>
      <c r="D90" s="162"/>
      <c r="E90" s="159"/>
      <c r="F90" s="4">
        <v>3</v>
      </c>
      <c r="G90" s="166"/>
      <c r="H90" s="167"/>
      <c r="I90" s="168"/>
    </row>
    <row r="91" spans="1:9" ht="20.100000000000001" customHeight="1" x14ac:dyDescent="0.25">
      <c r="A91" s="174"/>
      <c r="B91" s="153"/>
      <c r="C91" s="154"/>
      <c r="D91" s="162"/>
      <c r="E91" s="159"/>
      <c r="F91" s="4">
        <v>4</v>
      </c>
      <c r="G91" s="166"/>
      <c r="H91" s="167"/>
      <c r="I91" s="168"/>
    </row>
    <row r="92" spans="1:9" ht="15.95" customHeight="1" x14ac:dyDescent="0.25">
      <c r="A92" s="174"/>
      <c r="B92" s="153" t="s">
        <v>36</v>
      </c>
      <c r="C92" s="154"/>
      <c r="D92" s="157" t="s">
        <v>64</v>
      </c>
      <c r="E92" s="159"/>
      <c r="F92" s="160" t="s">
        <v>37</v>
      </c>
      <c r="G92" s="160"/>
      <c r="H92" s="160"/>
      <c r="I92" s="161"/>
    </row>
    <row r="93" spans="1:9" ht="20.100000000000001" customHeight="1" x14ac:dyDescent="0.25">
      <c r="A93" s="174"/>
      <c r="B93" s="153"/>
      <c r="C93" s="154"/>
      <c r="D93" s="162"/>
      <c r="E93" s="159"/>
      <c r="F93" s="3">
        <v>1</v>
      </c>
      <c r="G93" s="163"/>
      <c r="H93" s="164"/>
      <c r="I93" s="165"/>
    </row>
    <row r="94" spans="1:9" ht="20.100000000000001" customHeight="1" x14ac:dyDescent="0.25">
      <c r="A94" s="174"/>
      <c r="B94" s="153"/>
      <c r="C94" s="154"/>
      <c r="D94" s="162"/>
      <c r="E94" s="159"/>
      <c r="F94" s="4">
        <v>2</v>
      </c>
      <c r="G94" s="166"/>
      <c r="H94" s="167"/>
      <c r="I94" s="168"/>
    </row>
    <row r="95" spans="1:9" ht="20.100000000000001" customHeight="1" x14ac:dyDescent="0.25">
      <c r="A95" s="174"/>
      <c r="B95" s="153"/>
      <c r="C95" s="154"/>
      <c r="D95" s="162"/>
      <c r="E95" s="159"/>
      <c r="F95" s="4">
        <v>3</v>
      </c>
      <c r="G95" s="166"/>
      <c r="H95" s="167"/>
      <c r="I95" s="168"/>
    </row>
    <row r="96" spans="1:9" ht="20.100000000000001" customHeight="1" x14ac:dyDescent="0.25">
      <c r="A96" s="174"/>
      <c r="B96" s="153"/>
      <c r="C96" s="154"/>
      <c r="D96" s="162"/>
      <c r="E96" s="159"/>
      <c r="F96" s="4">
        <v>4</v>
      </c>
      <c r="G96" s="166"/>
      <c r="H96" s="167"/>
      <c r="I96" s="168"/>
    </row>
    <row r="97" spans="1:9" ht="15.95" customHeight="1" x14ac:dyDescent="0.25">
      <c r="A97" s="174"/>
      <c r="B97" s="153"/>
      <c r="C97" s="154"/>
      <c r="D97" s="157" t="s">
        <v>67</v>
      </c>
      <c r="E97" s="169"/>
      <c r="F97" s="160" t="s">
        <v>37</v>
      </c>
      <c r="G97" s="160"/>
      <c r="H97" s="160"/>
      <c r="I97" s="161"/>
    </row>
    <row r="98" spans="1:9" ht="20.100000000000001" customHeight="1" x14ac:dyDescent="0.25">
      <c r="A98" s="174"/>
      <c r="B98" s="153"/>
      <c r="C98" s="154"/>
      <c r="D98" s="162"/>
      <c r="E98" s="169"/>
      <c r="F98" s="3">
        <v>1</v>
      </c>
      <c r="G98" s="163"/>
      <c r="H98" s="164"/>
      <c r="I98" s="165"/>
    </row>
    <row r="99" spans="1:9" ht="20.100000000000001" customHeight="1" x14ac:dyDescent="0.25">
      <c r="A99" s="174"/>
      <c r="B99" s="153"/>
      <c r="C99" s="154"/>
      <c r="D99" s="162"/>
      <c r="E99" s="169"/>
      <c r="F99" s="4">
        <v>2</v>
      </c>
      <c r="G99" s="166"/>
      <c r="H99" s="167"/>
      <c r="I99" s="168"/>
    </row>
    <row r="100" spans="1:9" ht="20.100000000000001" customHeight="1" x14ac:dyDescent="0.25">
      <c r="A100" s="174"/>
      <c r="B100" s="153" t="s">
        <v>38</v>
      </c>
      <c r="C100" s="154"/>
      <c r="D100" s="157" t="s">
        <v>63</v>
      </c>
      <c r="E100" s="159"/>
      <c r="F100" s="160" t="s">
        <v>13</v>
      </c>
      <c r="G100" s="160"/>
      <c r="H100" s="160"/>
      <c r="I100" s="161"/>
    </row>
    <row r="101" spans="1:9" ht="48" customHeight="1" x14ac:dyDescent="0.25">
      <c r="A101" s="174"/>
      <c r="B101" s="155"/>
      <c r="C101" s="156"/>
      <c r="D101" s="158"/>
      <c r="E101" s="143"/>
      <c r="F101" s="146"/>
      <c r="G101" s="147"/>
      <c r="H101" s="147"/>
      <c r="I101" s="148"/>
    </row>
    <row r="102" spans="1:9" ht="15.95" customHeight="1" x14ac:dyDescent="0.25">
      <c r="A102" s="138" t="s">
        <v>39</v>
      </c>
      <c r="B102" s="139"/>
      <c r="C102" s="139"/>
      <c r="D102" s="139"/>
      <c r="E102" s="142"/>
      <c r="F102" s="144" t="s">
        <v>13</v>
      </c>
      <c r="G102" s="144"/>
      <c r="H102" s="144"/>
      <c r="I102" s="145"/>
    </row>
    <row r="103" spans="1:9" ht="48" customHeight="1" x14ac:dyDescent="0.25">
      <c r="A103" s="140"/>
      <c r="B103" s="141"/>
      <c r="C103" s="141"/>
      <c r="D103" s="141"/>
      <c r="E103" s="143"/>
      <c r="F103" s="146"/>
      <c r="G103" s="147"/>
      <c r="H103" s="147"/>
      <c r="I103" s="148"/>
    </row>
    <row r="104" spans="1:9" ht="60" customHeight="1" x14ac:dyDescent="0.25">
      <c r="A104" s="149" t="s">
        <v>40</v>
      </c>
      <c r="B104" s="150"/>
      <c r="C104" s="150"/>
      <c r="D104" s="150"/>
      <c r="E104" s="41">
        <f>SUM(E9:E103)</f>
        <v>0</v>
      </c>
      <c r="F104" s="151"/>
      <c r="G104" s="151"/>
      <c r="H104" s="151"/>
      <c r="I104" s="152"/>
    </row>
    <row r="105" spans="1:9" ht="80.099999999999994" customHeight="1" x14ac:dyDescent="0.3">
      <c r="A105" s="135" t="s">
        <v>41</v>
      </c>
      <c r="B105" s="135"/>
      <c r="C105" s="135"/>
      <c r="D105" s="135"/>
      <c r="E105" s="135"/>
      <c r="F105" s="135"/>
      <c r="G105" s="135"/>
      <c r="H105" s="135"/>
      <c r="I105" s="135"/>
    </row>
    <row r="106" spans="1:9" ht="120" customHeight="1" x14ac:dyDescent="0.25">
      <c r="A106" s="136" t="s">
        <v>160</v>
      </c>
      <c r="B106" s="137"/>
      <c r="C106" s="137"/>
      <c r="D106" s="137"/>
      <c r="E106" s="137"/>
      <c r="F106" s="136" t="s">
        <v>159</v>
      </c>
      <c r="G106" s="136"/>
      <c r="H106" s="136"/>
      <c r="I106" s="136"/>
    </row>
  </sheetData>
  <sheetProtection sheet="1" objects="1" scenarios="1"/>
  <mergeCells count="190">
    <mergeCell ref="A4:B4"/>
    <mergeCell ref="C4:E4"/>
    <mergeCell ref="F4:G4"/>
    <mergeCell ref="H4:I4"/>
    <mergeCell ref="A5:B5"/>
    <mergeCell ref="C5:E5"/>
    <mergeCell ref="F5:G5"/>
    <mergeCell ref="H5:I5"/>
    <mergeCell ref="A1:I1"/>
    <mergeCell ref="A2:B2"/>
    <mergeCell ref="C2:I2"/>
    <mergeCell ref="A3:B3"/>
    <mergeCell ref="C3:E3"/>
    <mergeCell ref="F3:G3"/>
    <mergeCell ref="H3:I3"/>
    <mergeCell ref="A6:I6"/>
    <mergeCell ref="A7:H7"/>
    <mergeCell ref="A8:D8"/>
    <mergeCell ref="F8:I8"/>
    <mergeCell ref="A9:A32"/>
    <mergeCell ref="B9:C23"/>
    <mergeCell ref="D9:D14"/>
    <mergeCell ref="E9:E14"/>
    <mergeCell ref="F9:I9"/>
    <mergeCell ref="G10:I10"/>
    <mergeCell ref="D17:D21"/>
    <mergeCell ref="E17:E21"/>
    <mergeCell ref="F17:I17"/>
    <mergeCell ref="G18:I18"/>
    <mergeCell ref="G19:I19"/>
    <mergeCell ref="G20:I20"/>
    <mergeCell ref="G21:I21"/>
    <mergeCell ref="G11:I11"/>
    <mergeCell ref="G12:I12"/>
    <mergeCell ref="G13:I13"/>
    <mergeCell ref="G14:I14"/>
    <mergeCell ref="D15:D16"/>
    <mergeCell ref="E15:E16"/>
    <mergeCell ref="F15:I15"/>
    <mergeCell ref="F16:I16"/>
    <mergeCell ref="D22:D23"/>
    <mergeCell ref="E22:E23"/>
    <mergeCell ref="F22:I22"/>
    <mergeCell ref="F23:I23"/>
    <mergeCell ref="B24:C27"/>
    <mergeCell ref="D24:D25"/>
    <mergeCell ref="E24:E25"/>
    <mergeCell ref="F24:I24"/>
    <mergeCell ref="F25:I25"/>
    <mergeCell ref="D26:D27"/>
    <mergeCell ref="E26:E27"/>
    <mergeCell ref="F26:I26"/>
    <mergeCell ref="F27:I27"/>
    <mergeCell ref="B28:C32"/>
    <mergeCell ref="D28:D30"/>
    <mergeCell ref="E28:E30"/>
    <mergeCell ref="F28:I28"/>
    <mergeCell ref="G29:I29"/>
    <mergeCell ref="G30:I30"/>
    <mergeCell ref="D31:D32"/>
    <mergeCell ref="E31:E32"/>
    <mergeCell ref="F31:I31"/>
    <mergeCell ref="F32:I32"/>
    <mergeCell ref="A33:A48"/>
    <mergeCell ref="B33:C38"/>
    <mergeCell ref="D33:D36"/>
    <mergeCell ref="E33:E36"/>
    <mergeCell ref="F33:I33"/>
    <mergeCell ref="G34:I34"/>
    <mergeCell ref="G35:I35"/>
    <mergeCell ref="G36:I36"/>
    <mergeCell ref="D37:D38"/>
    <mergeCell ref="E37:E38"/>
    <mergeCell ref="F37:I37"/>
    <mergeCell ref="F38:I38"/>
    <mergeCell ref="B39:C48"/>
    <mergeCell ref="D39:D43"/>
    <mergeCell ref="E39:E43"/>
    <mergeCell ref="F39:I39"/>
    <mergeCell ref="G40:I40"/>
    <mergeCell ref="G41:I41"/>
    <mergeCell ref="G42:I42"/>
    <mergeCell ref="G43:I43"/>
    <mergeCell ref="D44:D48"/>
    <mergeCell ref="E44:E48"/>
    <mergeCell ref="F44:I44"/>
    <mergeCell ref="G45:I45"/>
    <mergeCell ref="G46:I46"/>
    <mergeCell ref="G47:I47"/>
    <mergeCell ref="G48:I48"/>
    <mergeCell ref="G53:I53"/>
    <mergeCell ref="G54:I54"/>
    <mergeCell ref="B55:C58"/>
    <mergeCell ref="D55:D56"/>
    <mergeCell ref="E55:E56"/>
    <mergeCell ref="F55:I55"/>
    <mergeCell ref="F56:I56"/>
    <mergeCell ref="D57:D58"/>
    <mergeCell ref="E57:E58"/>
    <mergeCell ref="F57:I57"/>
    <mergeCell ref="B49:C54"/>
    <mergeCell ref="D49:D51"/>
    <mergeCell ref="E49:E51"/>
    <mergeCell ref="F49:I49"/>
    <mergeCell ref="G50:I50"/>
    <mergeCell ref="G51:I51"/>
    <mergeCell ref="D52:D54"/>
    <mergeCell ref="E52:E54"/>
    <mergeCell ref="F52:I52"/>
    <mergeCell ref="G64:I64"/>
    <mergeCell ref="G65:I65"/>
    <mergeCell ref="D66:D69"/>
    <mergeCell ref="E66:E69"/>
    <mergeCell ref="F66:I66"/>
    <mergeCell ref="G67:I67"/>
    <mergeCell ref="G68:I68"/>
    <mergeCell ref="G69:I69"/>
    <mergeCell ref="F58:I58"/>
    <mergeCell ref="A59:I59"/>
    <mergeCell ref="A60:I60"/>
    <mergeCell ref="A61:A79"/>
    <mergeCell ref="B61:C69"/>
    <mergeCell ref="D61:D65"/>
    <mergeCell ref="F61:I61"/>
    <mergeCell ref="G62:I62"/>
    <mergeCell ref="G63:I63"/>
    <mergeCell ref="A49:A58"/>
    <mergeCell ref="F75:I75"/>
    <mergeCell ref="G76:I76"/>
    <mergeCell ref="G77:I77"/>
    <mergeCell ref="G78:I78"/>
    <mergeCell ref="G79:I79"/>
    <mergeCell ref="A80:A101"/>
    <mergeCell ref="B80:C91"/>
    <mergeCell ref="D80:D81"/>
    <mergeCell ref="E80:E81"/>
    <mergeCell ref="F80:I80"/>
    <mergeCell ref="B70:C79"/>
    <mergeCell ref="D70:D74"/>
    <mergeCell ref="E70:E74"/>
    <mergeCell ref="F70:I70"/>
    <mergeCell ref="G71:I71"/>
    <mergeCell ref="G72:I72"/>
    <mergeCell ref="G73:I73"/>
    <mergeCell ref="G74:I74"/>
    <mergeCell ref="D75:D79"/>
    <mergeCell ref="E75:E79"/>
    <mergeCell ref="D87:D91"/>
    <mergeCell ref="E87:E91"/>
    <mergeCell ref="F87:I87"/>
    <mergeCell ref="G88:I88"/>
    <mergeCell ref="G89:I89"/>
    <mergeCell ref="G90:I90"/>
    <mergeCell ref="G91:I91"/>
    <mergeCell ref="F81:I81"/>
    <mergeCell ref="D82:D86"/>
    <mergeCell ref="E97:E99"/>
    <mergeCell ref="E82:E86"/>
    <mergeCell ref="F82:I82"/>
    <mergeCell ref="G83:I83"/>
    <mergeCell ref="G84:I84"/>
    <mergeCell ref="G85:I85"/>
    <mergeCell ref="G86:I86"/>
    <mergeCell ref="F97:I97"/>
    <mergeCell ref="G98:I98"/>
    <mergeCell ref="G99:I99"/>
    <mergeCell ref="E61:E65"/>
    <mergeCell ref="A105:I105"/>
    <mergeCell ref="A106:E106"/>
    <mergeCell ref="F106:I106"/>
    <mergeCell ref="A102:D103"/>
    <mergeCell ref="E102:E103"/>
    <mergeCell ref="F102:I102"/>
    <mergeCell ref="F103:I103"/>
    <mergeCell ref="A104:D104"/>
    <mergeCell ref="F104:I104"/>
    <mergeCell ref="B100:C101"/>
    <mergeCell ref="D100:D101"/>
    <mergeCell ref="E100:E101"/>
    <mergeCell ref="F100:I100"/>
    <mergeCell ref="F101:I101"/>
    <mergeCell ref="B92:C99"/>
    <mergeCell ref="D92:D96"/>
    <mergeCell ref="E92:E96"/>
    <mergeCell ref="F92:I92"/>
    <mergeCell ref="G93:I93"/>
    <mergeCell ref="G94:I94"/>
    <mergeCell ref="G95:I95"/>
    <mergeCell ref="G96:I96"/>
    <mergeCell ref="D97:D99"/>
  </mergeCells>
  <conditionalFormatting sqref="E33 E75 E70">
    <cfRule type="cellIs" dxfId="1504" priority="35" operator="greaterThan">
      <formula>12</formula>
    </cfRule>
  </conditionalFormatting>
  <conditionalFormatting sqref="E39:E47 E87 E82">
    <cfRule type="cellIs" dxfId="1503" priority="34" operator="greaterThan">
      <formula>8</formula>
    </cfRule>
  </conditionalFormatting>
  <conditionalFormatting sqref="E66:E67">
    <cfRule type="cellIs" dxfId="1502" priority="33" operator="equal">
      <formula>0</formula>
    </cfRule>
  </conditionalFormatting>
  <conditionalFormatting sqref="E66:E67">
    <cfRule type="cellIs" dxfId="1501" priority="32" operator="between">
      <formula>2</formula>
      <formula>8</formula>
    </cfRule>
  </conditionalFormatting>
  <conditionalFormatting sqref="E80">
    <cfRule type="cellIs" dxfId="1500" priority="30" operator="equal">
      <formula>0</formula>
    </cfRule>
    <cfRule type="cellIs" dxfId="1499" priority="31" operator="equal">
      <formula>20</formula>
    </cfRule>
  </conditionalFormatting>
  <conditionalFormatting sqref="E9:E14">
    <cfRule type="cellIs" dxfId="1498" priority="29" operator="between">
      <formula>8</formula>
      <formula>20</formula>
    </cfRule>
  </conditionalFormatting>
  <conditionalFormatting sqref="E15:E16">
    <cfRule type="cellIs" dxfId="1497" priority="28" operator="greaterThan">
      <formula>20</formula>
    </cfRule>
  </conditionalFormatting>
  <conditionalFormatting sqref="E17:E21">
    <cfRule type="cellIs" dxfId="1496" priority="26" operator="equal">
      <formula>0</formula>
    </cfRule>
    <cfRule type="cellIs" dxfId="1495" priority="27" operator="between">
      <formula>2</formula>
      <formula>8</formula>
    </cfRule>
  </conditionalFormatting>
  <conditionalFormatting sqref="E22:E23">
    <cfRule type="cellIs" dxfId="1494" priority="24" operator="equal">
      <formula>0</formula>
    </cfRule>
    <cfRule type="cellIs" dxfId="1493" priority="25" operator="between">
      <formula>2</formula>
      <formula>8</formula>
    </cfRule>
  </conditionalFormatting>
  <conditionalFormatting sqref="E24:E25">
    <cfRule type="cellIs" dxfId="1492" priority="23" operator="greaterThan">
      <formula>20</formula>
    </cfRule>
  </conditionalFormatting>
  <conditionalFormatting sqref="E26:E27">
    <cfRule type="cellIs" dxfId="1491" priority="21" operator="equal">
      <formula>0</formula>
    </cfRule>
    <cfRule type="cellIs" dxfId="1490" priority="22" operator="between">
      <formula>8</formula>
      <formula>20</formula>
    </cfRule>
  </conditionalFormatting>
  <conditionalFormatting sqref="E28:E30">
    <cfRule type="cellIs" dxfId="1489" priority="19" operator="equal">
      <formula>0</formula>
    </cfRule>
    <cfRule type="cellIs" dxfId="1488" priority="20" operator="between">
      <formula>4</formula>
      <formula>20</formula>
    </cfRule>
  </conditionalFormatting>
  <conditionalFormatting sqref="E31:E32">
    <cfRule type="cellIs" dxfId="1487" priority="18" operator="greaterThan">
      <formula>8</formula>
    </cfRule>
  </conditionalFormatting>
  <conditionalFormatting sqref="E37:E38">
    <cfRule type="cellIs" dxfId="1486" priority="17" operator="greaterThan">
      <formula>12</formula>
    </cfRule>
  </conditionalFormatting>
  <conditionalFormatting sqref="E49:E51">
    <cfRule type="cellIs" dxfId="1485" priority="15" operator="equal">
      <formula>0</formula>
    </cfRule>
    <cfRule type="cellIs" dxfId="1484" priority="16" operator="between">
      <formula>4</formula>
      <formula>20</formula>
    </cfRule>
  </conditionalFormatting>
  <conditionalFormatting sqref="E52:E54">
    <cfRule type="cellIs" dxfId="1483" priority="13" operator="equal">
      <formula>0</formula>
    </cfRule>
    <cfRule type="cellIs" dxfId="1482" priority="14" operator="between">
      <formula>4</formula>
      <formula>8</formula>
    </cfRule>
  </conditionalFormatting>
  <conditionalFormatting sqref="E55:E56">
    <cfRule type="cellIs" dxfId="1481" priority="11" operator="equal">
      <formula>0</formula>
    </cfRule>
    <cfRule type="cellIs" dxfId="1480" priority="12" operator="between">
      <formula>2</formula>
      <formula>8</formula>
    </cfRule>
  </conditionalFormatting>
  <conditionalFormatting sqref="E57:E58">
    <cfRule type="cellIs" dxfId="1479" priority="9" operator="equal">
      <formula>0</formula>
    </cfRule>
    <cfRule type="cellIs" dxfId="1478" priority="10" operator="between">
      <formula>2</formula>
      <formula>8</formula>
    </cfRule>
  </conditionalFormatting>
  <conditionalFormatting sqref="E82:E86">
    <cfRule type="cellIs" dxfId="1477" priority="8" operator="greaterThan">
      <formula>4</formula>
    </cfRule>
  </conditionalFormatting>
  <conditionalFormatting sqref="E87:E91">
    <cfRule type="cellIs" dxfId="1476" priority="7" operator="greaterThan">
      <formula>2</formula>
    </cfRule>
  </conditionalFormatting>
  <conditionalFormatting sqref="E97:E99">
    <cfRule type="cellIs" dxfId="1475" priority="5" operator="equal">
      <formula>0</formula>
    </cfRule>
    <cfRule type="cellIs" dxfId="1474" priority="6" operator="between">
      <formula>2</formula>
      <formula>4</formula>
    </cfRule>
  </conditionalFormatting>
  <conditionalFormatting sqref="E100:E101">
    <cfRule type="cellIs" dxfId="1473" priority="4" operator="greaterThan">
      <formula>2</formula>
    </cfRule>
  </conditionalFormatting>
  <conditionalFormatting sqref="E102:E103">
    <cfRule type="cellIs" dxfId="1472" priority="3" operator="greaterThan">
      <formula>40</formula>
    </cfRule>
  </conditionalFormatting>
  <conditionalFormatting sqref="E104">
    <cfRule type="cellIs" dxfId="1471" priority="2" operator="greaterThan">
      <formula>60</formula>
    </cfRule>
  </conditionalFormatting>
  <conditionalFormatting sqref="E61">
    <cfRule type="cellIs" dxfId="1470" priority="1" operator="between">
      <formula>4</formula>
      <formula>20</formula>
    </cfRule>
  </conditionalFormatting>
  <dataValidations count="5">
    <dataValidation type="list" allowBlank="1" showInputMessage="1" showErrorMessage="1" sqref="C5:E5">
      <formula1>"Artes Visuais, Música, Teatro"</formula1>
    </dataValidation>
    <dataValidation type="list" allowBlank="1" showInputMessage="1" showErrorMessage="1" sqref="C3">
      <formula1>"Graduado,Especialista,Mestre,Doutor"</formula1>
    </dataValidation>
    <dataValidation type="list" allowBlank="1" showInputMessage="1" showErrorMessage="1" sqref="H3:I3">
      <formula1>"Substituto,Auxiliar,Assistente,Adjunto,Associado,Titular"</formula1>
    </dataValidation>
    <dataValidation type="list" allowBlank="1" showInputMessage="1" showErrorMessage="1" sqref="H4:I4">
      <formula1>"20 Horas,40 Horas,Dedicação Exclusiva"</formula1>
    </dataValidation>
    <dataValidation type="list" allowBlank="1" showInputMessage="1" showErrorMessage="1" sqref="H5:I5">
      <formula1>"Ativo,Afastado"</formula1>
    </dataValidation>
  </dataValidations>
  <printOptions horizontalCentered="1"/>
  <pageMargins left="0.23622047244094491" right="0.23622047244094491" top="0.47244094488188981" bottom="0.51181102362204722" header="0" footer="0"/>
  <pageSetup paperSize="9" scale="52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51</vt:i4>
      </vt:variant>
      <vt:variant>
        <vt:lpstr>Intervalos nomeados</vt:lpstr>
      </vt:variant>
      <vt:variant>
        <vt:i4>51</vt:i4>
      </vt:variant>
    </vt:vector>
  </HeadingPairs>
  <TitlesOfParts>
    <vt:vector size="102" baseType="lpstr">
      <vt:lpstr>CHEFE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'01'!Area_de_impressao</vt:lpstr>
      <vt:lpstr>'02'!Area_de_impressao</vt:lpstr>
      <vt:lpstr>'03'!Area_de_impressao</vt:lpstr>
      <vt:lpstr>'04'!Area_de_impressao</vt:lpstr>
      <vt:lpstr>'05'!Area_de_impressao</vt:lpstr>
      <vt:lpstr>'06'!Area_de_impressao</vt:lpstr>
      <vt:lpstr>'07'!Area_de_impressao</vt:lpstr>
      <vt:lpstr>'08'!Area_de_impressao</vt:lpstr>
      <vt:lpstr>'09'!Area_de_impressao</vt:lpstr>
      <vt:lpstr>'10'!Area_de_impressao</vt:lpstr>
      <vt:lpstr>'11'!Area_de_impressao</vt:lpstr>
      <vt:lpstr>'12'!Area_de_impressao</vt:lpstr>
      <vt:lpstr>'13'!Area_de_impressao</vt:lpstr>
      <vt:lpstr>'14'!Area_de_impressao</vt:lpstr>
      <vt:lpstr>'15'!Area_de_impressao</vt:lpstr>
      <vt:lpstr>'16'!Area_de_impressao</vt:lpstr>
      <vt:lpstr>'17'!Area_de_impressao</vt:lpstr>
      <vt:lpstr>'18'!Area_de_impressao</vt:lpstr>
      <vt:lpstr>'19'!Area_de_impressao</vt:lpstr>
      <vt:lpstr>'20'!Area_de_impressao</vt:lpstr>
      <vt:lpstr>'21'!Area_de_impressao</vt:lpstr>
      <vt:lpstr>'22'!Area_de_impressao</vt:lpstr>
      <vt:lpstr>'23'!Area_de_impressao</vt:lpstr>
      <vt:lpstr>'24'!Area_de_impressao</vt:lpstr>
      <vt:lpstr>'25'!Area_de_impressao</vt:lpstr>
      <vt:lpstr>'26'!Area_de_impressao</vt:lpstr>
      <vt:lpstr>'27'!Area_de_impressao</vt:lpstr>
      <vt:lpstr>'28'!Area_de_impressao</vt:lpstr>
      <vt:lpstr>'29'!Area_de_impressao</vt:lpstr>
      <vt:lpstr>'30'!Area_de_impressao</vt:lpstr>
      <vt:lpstr>'31'!Area_de_impressao</vt:lpstr>
      <vt:lpstr>'32'!Area_de_impressao</vt:lpstr>
      <vt:lpstr>'33'!Area_de_impressao</vt:lpstr>
      <vt:lpstr>'34'!Area_de_impressao</vt:lpstr>
      <vt:lpstr>'35'!Area_de_impressao</vt:lpstr>
      <vt:lpstr>'36'!Area_de_impressao</vt:lpstr>
      <vt:lpstr>'37'!Area_de_impressao</vt:lpstr>
      <vt:lpstr>'38'!Area_de_impressao</vt:lpstr>
      <vt:lpstr>'39'!Area_de_impressao</vt:lpstr>
      <vt:lpstr>'40'!Area_de_impressao</vt:lpstr>
      <vt:lpstr>'41'!Area_de_impressao</vt:lpstr>
      <vt:lpstr>'42'!Area_de_impressao</vt:lpstr>
      <vt:lpstr>'43'!Area_de_impressao</vt:lpstr>
      <vt:lpstr>'44'!Area_de_impressao</vt:lpstr>
      <vt:lpstr>'45'!Area_de_impressao</vt:lpstr>
      <vt:lpstr>'46'!Area_de_impressao</vt:lpstr>
      <vt:lpstr>'47'!Area_de_impressao</vt:lpstr>
      <vt:lpstr>'48'!Area_de_impressao</vt:lpstr>
      <vt:lpstr>'49'!Area_de_impressao</vt:lpstr>
      <vt:lpstr>'50'!Area_de_impressao</vt:lpstr>
      <vt:lpstr>CHEFE!Area_de_impressao</vt:lpstr>
    </vt:vector>
  </TitlesOfParts>
  <Company>therebels.de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lipe333</dc:creator>
  <cp:lastModifiedBy>Admin</cp:lastModifiedBy>
  <cp:lastPrinted>2015-01-22T00:56:16Z</cp:lastPrinted>
  <dcterms:created xsi:type="dcterms:W3CDTF">2013-01-01T21:32:33Z</dcterms:created>
  <dcterms:modified xsi:type="dcterms:W3CDTF">2015-02-11T04:43:29Z</dcterms:modified>
</cp:coreProperties>
</file>